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filterPrivacy="1" defaultThemeVersion="124226"/>
  <bookViews>
    <workbookView xWindow="240" yWindow="108" windowWidth="14808" windowHeight="8016" activeTab="1"/>
  </bookViews>
  <sheets>
    <sheet name="TILC income" sheetId="2" r:id="rId1"/>
    <sheet name="TILC income (detailed)" sheetId="1" r:id="rId2"/>
  </sheets>
  <definedNames>
    <definedName name="_xlnm._FilterDatabase" localSheetId="0" hidden="1">'TILC income'!$B$56:$C$88</definedName>
    <definedName name="_xlnm._FilterDatabase" localSheetId="1" hidden="1">'TILC income (detailed)'!$B$56:$C$92</definedName>
  </definedNames>
  <calcPr calcId="171027"/>
</workbook>
</file>

<file path=xl/calcChain.xml><?xml version="1.0" encoding="utf-8"?>
<calcChain xmlns="http://schemas.openxmlformats.org/spreadsheetml/2006/main">
  <c r="D76" i="1" l="1"/>
  <c r="C94" i="1" l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5" i="1"/>
  <c r="D74" i="1"/>
  <c r="D73" i="1"/>
  <c r="D72" i="1"/>
  <c r="C70" i="1"/>
  <c r="D69" i="1"/>
  <c r="D68" i="1"/>
  <c r="D67" i="1"/>
  <c r="D66" i="1"/>
  <c r="D65" i="1"/>
  <c r="D77" i="1"/>
  <c r="D64" i="1"/>
  <c r="D63" i="1"/>
  <c r="D62" i="1"/>
  <c r="D61" i="1"/>
  <c r="D60" i="1"/>
  <c r="D59" i="1"/>
  <c r="D58" i="1"/>
  <c r="C95" i="1" l="1"/>
  <c r="D94" i="1" s="1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C90" i="2"/>
  <c r="D70" i="1" l="1"/>
</calcChain>
</file>

<file path=xl/sharedStrings.xml><?xml version="1.0" encoding="utf-8"?>
<sst xmlns="http://schemas.openxmlformats.org/spreadsheetml/2006/main" count="79" uniqueCount="41">
  <si>
    <t>International Research &amp; Exchanges Board (IREX)</t>
  </si>
  <si>
    <t>TILS 2016 M. SAUSIO 1 D. - 2016 GRUODŽIO 31 D. GAUTOS LĖŠOS</t>
  </si>
  <si>
    <t xml:space="preserve">Transparency International School on Integrity 2016 participants' fees </t>
  </si>
  <si>
    <t>The Nordic Council of Ministers</t>
  </si>
  <si>
    <t xml:space="preserve">Human Rights Monitoring Institute / NGO Programme Lithuania, EEA Grants </t>
  </si>
  <si>
    <t xml:space="preserve">Transparency International Secretariat / Siemens AG  </t>
  </si>
  <si>
    <t>Transparency International UK</t>
  </si>
  <si>
    <t>Embassy of Sweden in Vilnius</t>
  </si>
  <si>
    <t xml:space="preserve">Council on International Educational Exchange (Baltic - American Freedom Foundation - BAFF) </t>
  </si>
  <si>
    <t>Transparency International EU Office / European Commission</t>
  </si>
  <si>
    <t>Charity and sponsorship fund "Forum SYD Baltika"</t>
  </si>
  <si>
    <t>U.S. Embassy in Vilnius</t>
  </si>
  <si>
    <t>Transparency International Hungary / European Anti-Fraud Office (OLAF)</t>
  </si>
  <si>
    <t>JSC "IC Baltic" / Ministry of the Finance of the Republic of Lithuania</t>
  </si>
  <si>
    <t>Embassy of the Republic of Poland in Vilnius</t>
  </si>
  <si>
    <t>MB "Katsu"</t>
  </si>
  <si>
    <t>Transparency International Secretariat</t>
  </si>
  <si>
    <t>Embassy of France in Vilnius</t>
  </si>
  <si>
    <t>Kaunas University of Technology</t>
  </si>
  <si>
    <t>VšĮ "Šilutė hospital"</t>
  </si>
  <si>
    <t>The Kazickas Family Foundation</t>
  </si>
  <si>
    <t>VšĮ "The Center of Civic, Democracy and Law programs"</t>
  </si>
  <si>
    <t>Income tax donations</t>
  </si>
  <si>
    <t>IBF International Consulting / European Commission</t>
  </si>
  <si>
    <t>Tauragė district municipality administration</t>
  </si>
  <si>
    <t>Other earned funds</t>
  </si>
  <si>
    <t xml:space="preserve">Donations by physical persons </t>
  </si>
  <si>
    <t>Vilnius College of Design</t>
  </si>
  <si>
    <t>Lithuanian Police Department under the Ministry of the Interior</t>
  </si>
  <si>
    <t>Vilkaviškis region local action group</t>
  </si>
  <si>
    <t>UAB "Vox vera"</t>
  </si>
  <si>
    <t>VšĮ "Goodwill Projects"</t>
  </si>
  <si>
    <t>Total:</t>
  </si>
  <si>
    <t>Income, EUR</t>
  </si>
  <si>
    <t>Percentage</t>
  </si>
  <si>
    <t xml:space="preserve">TI LITHUANIA INCOME SOURCES 2016 01 01 - 2016 12 31 </t>
  </si>
  <si>
    <t xml:space="preserve">PROJECT FUNDS
</t>
  </si>
  <si>
    <t>Subtotal:</t>
  </si>
  <si>
    <t xml:space="preserve">NON-PROJECT FUNDS
</t>
  </si>
  <si>
    <t>Transparency International Secretariat / European Commission</t>
  </si>
  <si>
    <t>Association "Investors' Forum"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</si>
</sst>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L_t_-;\-* #,##0.00\ _L_t_-;_-* &quot;-&quot;??\ _L_t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11"/>
      <name val="Garamond"/>
      <family val="1"/>
      <charset val="186"/>
    </font>
    <font>
      <sz val="11"/>
      <color theme="1"/>
      <name val="Garamond"/>
      <family val="1"/>
      <charset val="186"/>
    </font>
    <font>
      <sz val="11"/>
      <color rgb="FF00B0F0"/>
      <name val="Garamond"/>
      <family val="1"/>
      <charset val="186"/>
    </font>
    <font>
      <sz val="11"/>
      <name val="Garamond"/>
      <family val="1"/>
      <charset val="186"/>
    </font>
    <font>
      <b/>
      <sz val="11"/>
      <color rgb="FF00B0F0"/>
      <name val="Garamond"/>
      <family val="1"/>
      <charset val="186"/>
    </font>
    <font>
      <b/>
      <sz val="11"/>
      <color theme="1"/>
      <name val="Garamond"/>
      <family val="1"/>
      <charset val="186"/>
    </font>
    <font>
      <b/>
      <sz val="11"/>
      <color rgb="FF0070C0"/>
      <name val="Garamond"/>
      <family val="1"/>
      <charset val="186"/>
    </font>
    <font>
      <b/>
      <sz val="11"/>
      <color theme="1" tint="0.34998626667073579"/>
      <name val="Garamond"/>
      <family val="1"/>
      <charset val="18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5" applyNumberFormat="0" applyAlignment="0" applyProtection="0"/>
    <xf numFmtId="0" fontId="12" fillId="6" borderId="6" applyNumberFormat="0" applyAlignment="0" applyProtection="0"/>
    <xf numFmtId="0" fontId="13" fillId="6" borderId="5" applyNumberFormat="0" applyAlignment="0" applyProtection="0"/>
    <xf numFmtId="0" fontId="14" fillId="0" borderId="7" applyNumberFormat="0" applyFill="0" applyAlignment="0" applyProtection="0"/>
    <xf numFmtId="0" fontId="15" fillId="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9" fillId="32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0" fillId="0" borderId="0">
      <alignment vertical="top"/>
    </xf>
    <xf numFmtId="9" fontId="3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22" fillId="0" borderId="0" xfId="0" applyFont="1"/>
    <xf numFmtId="0" fontId="22" fillId="0" borderId="0" xfId="0" applyFont="1" applyAlignment="1">
      <alignment wrapText="1"/>
    </xf>
    <xf numFmtId="0" fontId="22" fillId="0" borderId="0" xfId="0" applyFont="1" applyAlignment="1">
      <alignment vertical="top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22" fillId="0" borderId="0" xfId="0" applyFont="1" applyFill="1" applyBorder="1" applyAlignment="1">
      <alignment wrapText="1"/>
    </xf>
    <xf numFmtId="0" fontId="21" fillId="0" borderId="0" xfId="0" applyFont="1" applyBorder="1" applyAlignment="1">
      <alignment wrapText="1"/>
    </xf>
    <xf numFmtId="0" fontId="24" fillId="0" borderId="1" xfId="0" applyFont="1" applyFill="1" applyBorder="1" applyAlignment="1">
      <alignment vertical="top" wrapText="1"/>
    </xf>
    <xf numFmtId="0" fontId="21" fillId="0" borderId="12" xfId="0" applyFont="1" applyBorder="1" applyAlignment="1">
      <alignment vertical="center" textRotation="255"/>
    </xf>
    <xf numFmtId="0" fontId="21" fillId="0" borderId="0" xfId="0" applyFont="1" applyBorder="1" applyAlignment="1">
      <alignment vertical="center" textRotation="255"/>
    </xf>
    <xf numFmtId="0" fontId="24" fillId="0" borderId="1" xfId="0" applyFont="1" applyBorder="1" applyAlignment="1">
      <alignment vertical="top" wrapText="1"/>
    </xf>
    <xf numFmtId="0" fontId="21" fillId="0" borderId="1" xfId="0" applyFont="1" applyFill="1" applyBorder="1" applyAlignment="1">
      <alignment horizontal="center" vertical="top" wrapText="1"/>
    </xf>
    <xf numFmtId="164" fontId="24" fillId="0" borderId="1" xfId="1" applyFont="1" applyFill="1" applyBorder="1" applyAlignment="1">
      <alignment horizontal="center" vertical="top"/>
    </xf>
    <xf numFmtId="164" fontId="22" fillId="0" borderId="1" xfId="1" applyFont="1" applyFill="1" applyBorder="1" applyAlignment="1">
      <alignment horizontal="center" vertical="top"/>
    </xf>
    <xf numFmtId="0" fontId="21" fillId="0" borderId="11" xfId="0" applyFont="1" applyFill="1" applyBorder="1" applyAlignment="1">
      <alignment horizontal="center" vertical="top" wrapText="1"/>
    </xf>
    <xf numFmtId="0" fontId="22" fillId="0" borderId="0" xfId="0" applyFont="1" applyFill="1"/>
    <xf numFmtId="0" fontId="26" fillId="0" borderId="0" xfId="0" applyFont="1" applyFill="1" applyAlignment="1">
      <alignment wrapText="1"/>
    </xf>
    <xf numFmtId="0" fontId="22" fillId="0" borderId="0" xfId="0" applyFont="1" applyFill="1" applyBorder="1"/>
    <xf numFmtId="0" fontId="22" fillId="0" borderId="0" xfId="0" applyFont="1" applyFill="1" applyAlignment="1">
      <alignment wrapText="1"/>
    </xf>
    <xf numFmtId="0" fontId="21" fillId="0" borderId="13" xfId="0" applyFont="1" applyFill="1" applyBorder="1" applyAlignment="1">
      <alignment horizontal="center" vertical="top" wrapText="1"/>
    </xf>
    <xf numFmtId="0" fontId="27" fillId="0" borderId="0" xfId="42" applyFont="1" applyFill="1" applyBorder="1" applyAlignment="1">
      <alignment vertical="center"/>
    </xf>
    <xf numFmtId="0" fontId="21" fillId="0" borderId="12" xfId="0" applyFont="1" applyFill="1" applyBorder="1" applyAlignment="1">
      <alignment horizontal="right" vertical="center" wrapText="1"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10" fontId="22" fillId="0" borderId="1" xfId="45" applyNumberFormat="1" applyFont="1" applyBorder="1" applyAlignment="1">
      <alignment horizontal="center" vertical="top"/>
    </xf>
    <xf numFmtId="0" fontId="21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 vertical="center"/>
    </xf>
    <xf numFmtId="164" fontId="26" fillId="0" borderId="1" xfId="0" applyNumberFormat="1" applyFont="1" applyBorder="1" applyAlignment="1">
      <alignment horizontal="center"/>
    </xf>
    <xf numFmtId="164" fontId="22" fillId="0" borderId="0" xfId="0" applyNumberFormat="1" applyFont="1" applyAlignment="1">
      <alignment horizontal="center"/>
    </xf>
    <xf numFmtId="0" fontId="28" fillId="0" borderId="12" xfId="0" applyFont="1" applyFill="1" applyBorder="1" applyAlignment="1">
      <alignment horizontal="right" vertical="top" wrapText="1"/>
    </xf>
    <xf numFmtId="0" fontId="28" fillId="0" borderId="11" xfId="0" applyFont="1" applyFill="1" applyBorder="1" applyAlignment="1">
      <alignment horizontal="right" vertical="top" wrapText="1"/>
    </xf>
    <xf numFmtId="10" fontId="26" fillId="0" borderId="1" xfId="45" applyNumberFormat="1" applyFont="1" applyBorder="1" applyAlignment="1">
      <alignment horizontal="center" vertical="top"/>
    </xf>
    <xf numFmtId="0" fontId="27" fillId="0" borderId="0" xfId="46" applyFont="1" applyFill="1" applyBorder="1" applyAlignment="1">
      <alignment vertical="center"/>
    </xf>
    <xf numFmtId="164" fontId="24" fillId="0" borderId="1" xfId="1" applyNumberFormat="1" applyFont="1" applyFill="1" applyBorder="1" applyAlignment="1">
      <alignment horizontal="center" vertical="top"/>
    </xf>
    <xf numFmtId="164" fontId="22" fillId="0" borderId="1" xfId="1" applyNumberFormat="1" applyFont="1" applyFill="1" applyBorder="1" applyAlignment="1">
      <alignment horizontal="center" vertical="top"/>
    </xf>
    <xf numFmtId="164" fontId="21" fillId="0" borderId="1" xfId="1" applyNumberFormat="1" applyFont="1" applyFill="1" applyBorder="1" applyAlignment="1">
      <alignment horizontal="center" vertical="top"/>
    </xf>
    <xf numFmtId="0" fontId="27" fillId="0" borderId="0" xfId="42" applyFont="1" applyFill="1" applyBorder="1" applyAlignment="1">
      <alignment horizontal="left" vertical="center"/>
    </xf>
    <xf numFmtId="0" fontId="21" fillId="33" borderId="1" xfId="0" applyFont="1" applyFill="1" applyBorder="1" applyAlignment="1">
      <alignment horizontal="left" vertical="top" wrapText="1"/>
    </xf>
  </cellXfs>
  <cellStyles count="47">
    <cellStyle name="1 antraštė" xfId="3" builtinId="16" customBuiltin="1"/>
    <cellStyle name="2 antraštė" xfId="4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5" builtinId="18" customBuiltin="1"/>
    <cellStyle name="4 antraštė" xfId="6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8" builtinId="27" customBuiltin="1"/>
    <cellStyle name="Geras" xfId="7" builtinId="26" customBuiltin="1"/>
    <cellStyle name="Įprastas" xfId="0" builtinId="0"/>
    <cellStyle name="Įspėjimo tekstas" xfId="15" builtinId="11" customBuiltin="1"/>
    <cellStyle name="Išvestis" xfId="11" builtinId="21" customBuiltin="1"/>
    <cellStyle name="Įvestis" xfId="10" builtinId="20" customBuiltin="1"/>
    <cellStyle name="Kablelis" xfId="1" builtinId="3"/>
    <cellStyle name="Neutralus" xfId="9" builtinId="28" customBuiltin="1"/>
    <cellStyle name="Normal 2" xfId="44"/>
    <cellStyle name="Normal 3" xfId="42"/>
    <cellStyle name="Normal 3 2" xfId="46"/>
    <cellStyle name="Note 2" xfId="43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vadinimas" xfId="2" builtinId="15" customBuiltin="1"/>
    <cellStyle name="Procentai" xfId="45" builtinId="5"/>
    <cellStyle name="Skaičiavimas" xfId="12" builtinId="22" customBuiltin="1"/>
    <cellStyle name="Suma" xfId="17" builtinId="25" customBuiltin="1"/>
    <cellStyle name="Susietas langelis" xfId="13" builtinId="24" customBuiltin="1"/>
    <cellStyle name="Tikrinimo langelis" xfId="14" builtinId="23" customBuiltin="1"/>
  </cellStyles>
  <dxfs count="0"/>
  <tableStyles count="0" defaultTableStyle="TableStyleMedium2" defaultPivotStyle="PivotStyleMedium9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527587392368919"/>
          <c:y val="0.30886452484592014"/>
          <c:w val="0.64124228285923546"/>
          <c:h val="0.62565291463552064"/>
        </c:manualLayout>
      </c:layout>
      <c:pie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1.1558589741607413E-3"/>
                  <c:y val="-8.58057098175107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51A-42E9-AB80-A112AA25C714}"/>
                </c:ext>
              </c:extLst>
            </c:dLbl>
            <c:dLbl>
              <c:idx val="1"/>
              <c:layout>
                <c:manualLayout>
                  <c:x val="7.1070207775564789E-2"/>
                  <c:y val="-1.64842376641213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1A-42E9-AB80-A112AA25C714}"/>
                </c:ext>
              </c:extLst>
            </c:dLbl>
            <c:dLbl>
              <c:idx val="2"/>
              <c:layout>
                <c:manualLayout>
                  <c:x val="6.5386349451546824E-2"/>
                  <c:y val="4.44061853123868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51A-42E9-AB80-A112AA25C714}"/>
                </c:ext>
              </c:extLst>
            </c:dLbl>
            <c:dLbl>
              <c:idx val="3"/>
              <c:layout>
                <c:manualLayout>
                  <c:x val="-4.8722051197471861E-2"/>
                  <c:y val="0.1364500670661010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51A-42E9-AB80-A112AA25C714}"/>
                </c:ext>
              </c:extLst>
            </c:dLbl>
            <c:dLbl>
              <c:idx val="4"/>
              <c:layout>
                <c:manualLayout>
                  <c:x val="-6.4038925296448557E-2"/>
                  <c:y val="8.447285062771707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51A-42E9-AB80-A112AA25C714}"/>
                </c:ext>
              </c:extLst>
            </c:dLbl>
            <c:dLbl>
              <c:idx val="5"/>
              <c:layout>
                <c:manualLayout>
                  <c:x val="-6.9001156995120841E-2"/>
                  <c:y val="0.1384318842723747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51A-42E9-AB80-A112AA25C714}"/>
                </c:ext>
              </c:extLst>
            </c:dLbl>
            <c:dLbl>
              <c:idx val="6"/>
              <c:layout>
                <c:manualLayout>
                  <c:x val="-0.11621021456498444"/>
                  <c:y val="0.1624534715105397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51A-42E9-AB80-A112AA25C714}"/>
                </c:ext>
              </c:extLst>
            </c:dLbl>
            <c:dLbl>
              <c:idx val="7"/>
              <c:layout>
                <c:manualLayout>
                  <c:x val="-0.17057008851644612"/>
                  <c:y val="0.167986102198616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51A-42E9-AB80-A112AA25C714}"/>
                </c:ext>
              </c:extLst>
            </c:dLbl>
            <c:dLbl>
              <c:idx val="8"/>
              <c:layout>
                <c:manualLayout>
                  <c:x val="-0.19101855695504505"/>
                  <c:y val="0.1468190771706463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51A-42E9-AB80-A112AA25C714}"/>
                </c:ext>
              </c:extLst>
            </c:dLbl>
            <c:dLbl>
              <c:idx val="9"/>
              <c:layout>
                <c:manualLayout>
                  <c:x val="-0.21740697870890929"/>
                  <c:y val="0.124440409499177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51A-42E9-AB80-A112AA25C714}"/>
                </c:ext>
              </c:extLst>
            </c:dLbl>
            <c:dLbl>
              <c:idx val="10"/>
              <c:layout>
                <c:manualLayout>
                  <c:x val="-0.24815379580661973"/>
                  <c:y val="4.75742806800371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51A-42E9-AB80-A112AA25C714}"/>
                </c:ext>
              </c:extLst>
            </c:dLbl>
            <c:dLbl>
              <c:idx val="11"/>
              <c:layout>
                <c:manualLayout>
                  <c:x val="-0.25561996667549741"/>
                  <c:y val="-1.47621465093965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51A-42E9-AB80-A112AA25C714}"/>
                </c:ext>
              </c:extLst>
            </c:dLbl>
            <c:dLbl>
              <c:idx val="12"/>
              <c:layout>
                <c:manualLayout>
                  <c:x val="-0.28979163166988547"/>
                  <c:y val="-6.699944428182434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51A-42E9-AB80-A112AA25C714}"/>
                </c:ext>
              </c:extLst>
            </c:dLbl>
            <c:dLbl>
              <c:idx val="13"/>
              <c:layout>
                <c:manualLayout>
                  <c:x val="-0.28959603826415636"/>
                  <c:y val="-0.1085845286964057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51A-42E9-AB80-A112AA25C714}"/>
                </c:ext>
              </c:extLst>
            </c:dLbl>
            <c:dLbl>
              <c:idx val="14"/>
              <c:layout>
                <c:manualLayout>
                  <c:x val="-0.30037441289767952"/>
                  <c:y val="-0.17837109877727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51A-42E9-AB80-A112AA25C714}"/>
                </c:ext>
              </c:extLst>
            </c:dLbl>
            <c:dLbl>
              <c:idx val="15"/>
              <c:layout>
                <c:manualLayout>
                  <c:x val="-9.6103679040579371E-2"/>
                  <c:y val="-0.1849158307008569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51A-42E9-AB80-A112AA25C714}"/>
                </c:ext>
              </c:extLst>
            </c:dLbl>
            <c:dLbl>
              <c:idx val="16"/>
              <c:layout>
                <c:manualLayout>
                  <c:x val="-3.0832314179624828E-3"/>
                  <c:y val="-0.1337441928733624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51A-42E9-AB80-A112AA25C714}"/>
                </c:ext>
              </c:extLst>
            </c:dLbl>
            <c:dLbl>
              <c:idx val="17"/>
              <c:layout>
                <c:manualLayout>
                  <c:x val="8.6035348496573405E-2"/>
                  <c:y val="-0.1799750407376843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51A-42E9-AB80-A112AA25C714}"/>
                </c:ext>
              </c:extLst>
            </c:dLbl>
            <c:dLbl>
              <c:idx val="18"/>
              <c:layout>
                <c:manualLayout>
                  <c:x val="0.19800493758803317"/>
                  <c:y val="-0.1502066990274346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51A-42E9-AB80-A112AA25C714}"/>
                </c:ext>
              </c:extLst>
            </c:dLbl>
            <c:dLbl>
              <c:idx val="19"/>
              <c:layout>
                <c:manualLayout>
                  <c:x val="0.33770618381483286"/>
                  <c:y val="-0.1218793936623986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51A-42E9-AB80-A112AA25C714}"/>
                </c:ext>
              </c:extLst>
            </c:dLbl>
            <c:dLbl>
              <c:idx val="20"/>
              <c:layout>
                <c:manualLayout>
                  <c:x val="0.32688707875082312"/>
                  <c:y val="-7.415381712458735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51A-42E9-AB80-A112AA25C714}"/>
                </c:ext>
              </c:extLst>
            </c:dLbl>
            <c:dLbl>
              <c:idx val="21"/>
              <c:layout>
                <c:manualLayout>
                  <c:x val="0.30469173944319972"/>
                  <c:y val="-1.36325917253985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51A-42E9-AB80-A112AA25C714}"/>
                </c:ext>
              </c:extLst>
            </c:dLbl>
            <c:dLbl>
              <c:idx val="22"/>
              <c:layout>
                <c:manualLayout>
                  <c:x val="0.12974286893057457"/>
                  <c:y val="2.190811357921716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Mažiau nei
0,35%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51A-42E9-AB80-A112AA25C714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51A-42E9-AB80-A112AA25C714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51A-42E9-AB80-A112AA25C714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51A-42E9-AB80-A112AA25C714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51A-42E9-AB80-A112AA25C714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51A-42E9-AB80-A112AA25C714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851A-42E9-AB80-A112AA25C714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851A-42E9-AB80-A112AA25C714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851A-42E9-AB80-A112AA25C714}"/>
                </c:ext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851A-42E9-AB80-A112AA25C714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851A-42E9-AB80-A112AA25C714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'TILC income'!$B$57:$B$89</c:f>
              <c:strCache>
                <c:ptCount val="33"/>
                <c:pt idx="0">
                  <c:v>Transparency International Secretariat / European Commission</c:v>
                </c:pt>
                <c:pt idx="1">
                  <c:v>Transparency International School on Integrity 2016 participants' fees </c:v>
                </c:pt>
                <c:pt idx="2">
                  <c:v>The Nordic Council of Ministers</c:v>
                </c:pt>
                <c:pt idx="3">
                  <c:v>Human Rights Monitoring Institute / NGO Programme Lithuania, EEA Grants </c:v>
                </c:pt>
                <c:pt idx="4">
                  <c:v>Transparency International Secretariat / Siemens AG  </c:v>
                </c:pt>
                <c:pt idx="5">
                  <c:v>Transparency International UK</c:v>
                </c:pt>
                <c:pt idx="6">
                  <c:v>International Research &amp; Exchanges Board (IREX)</c:v>
                </c:pt>
                <c:pt idx="7">
                  <c:v>Association "Investors' Forum"</c:v>
                </c:pt>
                <c:pt idx="8">
                  <c:v>Embassy of Sweden in Vilnius</c:v>
                </c:pt>
                <c:pt idx="9">
                  <c:v>Council on International Educational Exchange (Baltic - American Freedom Foundation - BAFF) </c:v>
                </c:pt>
                <c:pt idx="10">
                  <c:v>Transparency International EU Office / European Commission</c:v>
                </c:pt>
                <c:pt idx="11">
                  <c:v>Charity and sponsorship fund "Forum SYD Baltika"</c:v>
                </c:pt>
                <c:pt idx="12">
                  <c:v>U.S. Embassy in Vilnius</c:v>
                </c:pt>
                <c:pt idx="13">
                  <c:v>Transparency International Hungary / European Anti-Fraud Office (OLAF)</c:v>
                </c:pt>
                <c:pt idx="14">
                  <c:v>JSC "IC Baltic" / Ministry of the Finance of the Republic of Lithuania</c:v>
                </c:pt>
                <c:pt idx="15">
                  <c:v>Embassy of the Republic of Poland in Vilnius</c:v>
                </c:pt>
                <c:pt idx="16">
                  <c:v>MB "Katsu"</c:v>
                </c:pt>
                <c:pt idx="17">
                  <c:v>Transparency International Secretariat</c:v>
                </c:pt>
                <c:pt idx="18">
                  <c:v>Embassy of France in Vilnius</c:v>
                </c:pt>
                <c:pt idx="19">
                  <c:v>Kaunas University of Technology</c:v>
                </c:pt>
                <c:pt idx="20">
                  <c:v>VšĮ "Šilutė hospital"</c:v>
                </c:pt>
                <c:pt idx="21">
                  <c:v>The Kazickas Family Foundation</c:v>
                </c:pt>
                <c:pt idx="22">
                  <c:v>VšĮ "The Center of Civic, Democracy and Law programs"</c:v>
                </c:pt>
                <c:pt idx="23">
                  <c:v>Income tax donations</c:v>
                </c:pt>
                <c:pt idx="24">
                  <c:v>IBF International Consulting / European Commission</c:v>
                </c:pt>
                <c:pt idx="25">
                  <c:v>Tauragė district municipality administration</c:v>
                </c:pt>
                <c:pt idx="26">
                  <c:v>Other earned funds</c:v>
                </c:pt>
                <c:pt idx="27">
                  <c:v>Donations by physical persons </c:v>
                </c:pt>
                <c:pt idx="28">
                  <c:v>Vilnius College of Design</c:v>
                </c:pt>
                <c:pt idx="29">
                  <c:v>Lithuanian Police Department under the Ministry of the Interior</c:v>
                </c:pt>
                <c:pt idx="30">
                  <c:v>Vilkaviškis region local action group</c:v>
                </c:pt>
                <c:pt idx="31">
                  <c:v>UAB "Vox vera"</c:v>
                </c:pt>
                <c:pt idx="32">
                  <c:v>VšĮ "Goodwill Projects"</c:v>
                </c:pt>
              </c:strCache>
            </c:strRef>
          </c:cat>
          <c:val>
            <c:numRef>
              <c:f>'TILC income'!$C$57:$C$89</c:f>
              <c:numCache>
                <c:formatCode>_-* #,##0.00\ _L_t_-;\-* #,##0.00\ _L_t_-;_-* "-"??\ _L_t_-;_-@_-</c:formatCode>
                <c:ptCount val="33"/>
                <c:pt idx="0">
                  <c:v>85322.6</c:v>
                </c:pt>
                <c:pt idx="1">
                  <c:v>55027.97</c:v>
                </c:pt>
                <c:pt idx="2">
                  <c:v>20789.27</c:v>
                </c:pt>
                <c:pt idx="3">
                  <c:v>18631.02</c:v>
                </c:pt>
                <c:pt idx="4">
                  <c:v>15000</c:v>
                </c:pt>
                <c:pt idx="5">
                  <c:v>14000</c:v>
                </c:pt>
                <c:pt idx="6">
                  <c:v>11350.49</c:v>
                </c:pt>
                <c:pt idx="7">
                  <c:v>8000</c:v>
                </c:pt>
                <c:pt idx="8">
                  <c:v>5641.45</c:v>
                </c:pt>
                <c:pt idx="9">
                  <c:v>2727.44</c:v>
                </c:pt>
                <c:pt idx="10">
                  <c:v>2640</c:v>
                </c:pt>
                <c:pt idx="11">
                  <c:v>1800</c:v>
                </c:pt>
                <c:pt idx="12">
                  <c:v>1655.95</c:v>
                </c:pt>
                <c:pt idx="13">
                  <c:v>1600</c:v>
                </c:pt>
                <c:pt idx="14">
                  <c:v>1592.91</c:v>
                </c:pt>
                <c:pt idx="15">
                  <c:v>1500</c:v>
                </c:pt>
                <c:pt idx="16">
                  <c:v>1300</c:v>
                </c:pt>
                <c:pt idx="17">
                  <c:v>1000</c:v>
                </c:pt>
                <c:pt idx="18">
                  <c:v>1000</c:v>
                </c:pt>
                <c:pt idx="19">
                  <c:v>1000</c:v>
                </c:pt>
                <c:pt idx="20">
                  <c:v>1000</c:v>
                </c:pt>
                <c:pt idx="21">
                  <c:v>893.42</c:v>
                </c:pt>
                <c:pt idx="22">
                  <c:v>800</c:v>
                </c:pt>
                <c:pt idx="23">
                  <c:v>617.54999999999995</c:v>
                </c:pt>
                <c:pt idx="24">
                  <c:v>500</c:v>
                </c:pt>
                <c:pt idx="25">
                  <c:v>400</c:v>
                </c:pt>
                <c:pt idx="26">
                  <c:v>242</c:v>
                </c:pt>
                <c:pt idx="27">
                  <c:v>234</c:v>
                </c:pt>
                <c:pt idx="28">
                  <c:v>200</c:v>
                </c:pt>
                <c:pt idx="29">
                  <c:v>187.5</c:v>
                </c:pt>
                <c:pt idx="30">
                  <c:v>110</c:v>
                </c:pt>
                <c:pt idx="31">
                  <c:v>90</c:v>
                </c:pt>
                <c:pt idx="32">
                  <c:v>69.319999999999993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851A-42E9-AB80-A112AA25C714}"/>
            </c:ext>
          </c:extLst>
        </c:ser>
        <c:ser>
          <c:idx val="1"/>
          <c:order val="1"/>
          <c:explosion val="25"/>
          <c:cat>
            <c:strRef>
              <c:f>'TILC income'!$B$57:$B$89</c:f>
              <c:strCache>
                <c:ptCount val="33"/>
                <c:pt idx="0">
                  <c:v>Transparency International Secretariat / European Commission</c:v>
                </c:pt>
                <c:pt idx="1">
                  <c:v>Transparency International School on Integrity 2016 participants' fees </c:v>
                </c:pt>
                <c:pt idx="2">
                  <c:v>The Nordic Council of Ministers</c:v>
                </c:pt>
                <c:pt idx="3">
                  <c:v>Human Rights Monitoring Institute / NGO Programme Lithuania, EEA Grants </c:v>
                </c:pt>
                <c:pt idx="4">
                  <c:v>Transparency International Secretariat / Siemens AG  </c:v>
                </c:pt>
                <c:pt idx="5">
                  <c:v>Transparency International UK</c:v>
                </c:pt>
                <c:pt idx="6">
                  <c:v>International Research &amp; Exchanges Board (IREX)</c:v>
                </c:pt>
                <c:pt idx="7">
                  <c:v>Association "Investors' Forum"</c:v>
                </c:pt>
                <c:pt idx="8">
                  <c:v>Embassy of Sweden in Vilnius</c:v>
                </c:pt>
                <c:pt idx="9">
                  <c:v>Council on International Educational Exchange (Baltic - American Freedom Foundation - BAFF) </c:v>
                </c:pt>
                <c:pt idx="10">
                  <c:v>Transparency International EU Office / European Commission</c:v>
                </c:pt>
                <c:pt idx="11">
                  <c:v>Charity and sponsorship fund "Forum SYD Baltika"</c:v>
                </c:pt>
                <c:pt idx="12">
                  <c:v>U.S. Embassy in Vilnius</c:v>
                </c:pt>
                <c:pt idx="13">
                  <c:v>Transparency International Hungary / European Anti-Fraud Office (OLAF)</c:v>
                </c:pt>
                <c:pt idx="14">
                  <c:v>JSC "IC Baltic" / Ministry of the Finance of the Republic of Lithuania</c:v>
                </c:pt>
                <c:pt idx="15">
                  <c:v>Embassy of the Republic of Poland in Vilnius</c:v>
                </c:pt>
                <c:pt idx="16">
                  <c:v>MB "Katsu"</c:v>
                </c:pt>
                <c:pt idx="17">
                  <c:v>Transparency International Secretariat</c:v>
                </c:pt>
                <c:pt idx="18">
                  <c:v>Embassy of France in Vilnius</c:v>
                </c:pt>
                <c:pt idx="19">
                  <c:v>Kaunas University of Technology</c:v>
                </c:pt>
                <c:pt idx="20">
                  <c:v>VšĮ "Šilutė hospital"</c:v>
                </c:pt>
                <c:pt idx="21">
                  <c:v>The Kazickas Family Foundation</c:v>
                </c:pt>
                <c:pt idx="22">
                  <c:v>VšĮ "The Center of Civic, Democracy and Law programs"</c:v>
                </c:pt>
                <c:pt idx="23">
                  <c:v>Income tax donations</c:v>
                </c:pt>
                <c:pt idx="24">
                  <c:v>IBF International Consulting / European Commission</c:v>
                </c:pt>
                <c:pt idx="25">
                  <c:v>Tauragė district municipality administration</c:v>
                </c:pt>
                <c:pt idx="26">
                  <c:v>Other earned funds</c:v>
                </c:pt>
                <c:pt idx="27">
                  <c:v>Donations by physical persons </c:v>
                </c:pt>
                <c:pt idx="28">
                  <c:v>Vilnius College of Design</c:v>
                </c:pt>
                <c:pt idx="29">
                  <c:v>Lithuanian Police Department under the Ministry of the Interior</c:v>
                </c:pt>
                <c:pt idx="30">
                  <c:v>Vilkaviškis region local action group</c:v>
                </c:pt>
                <c:pt idx="31">
                  <c:v>UAB "Vox vera"</c:v>
                </c:pt>
                <c:pt idx="32">
                  <c:v>VšĮ "Goodwill Projects"</c:v>
                </c:pt>
              </c:strCache>
            </c:strRef>
          </c:cat>
          <c:val>
            <c:numRef>
              <c:f>'TILC income'!$D$57:$D$89</c:f>
              <c:numCache>
                <c:formatCode>0.00%</c:formatCode>
                <c:ptCount val="33"/>
                <c:pt idx="0">
                  <c:v>0.33210996397230497</c:v>
                </c:pt>
                <c:pt idx="1">
                  <c:v>0.21419104825883267</c:v>
                </c:pt>
                <c:pt idx="2">
                  <c:v>8.0920221731528574E-2</c:v>
                </c:pt>
                <c:pt idx="3">
                  <c:v>7.2519442456831978E-2</c:v>
                </c:pt>
                <c:pt idx="4">
                  <c:v>5.8386048474666427E-2</c:v>
                </c:pt>
                <c:pt idx="5">
                  <c:v>5.4493645243021999E-2</c:v>
                </c:pt>
                <c:pt idx="6">
                  <c:v>4.418068395674777E-2</c:v>
                </c:pt>
                <c:pt idx="7">
                  <c:v>3.1139225853155428E-2</c:v>
                </c:pt>
                <c:pt idx="8">
                  <c:v>2.1958798211160462E-2</c:v>
                </c:pt>
                <c:pt idx="9">
                  <c:v>1.0616296270116281E-2</c:v>
                </c:pt>
                <c:pt idx="10">
                  <c:v>1.0275944531541292E-2</c:v>
                </c:pt>
                <c:pt idx="11">
                  <c:v>7.0063258169599718E-3</c:v>
                </c:pt>
                <c:pt idx="12">
                  <c:v>6.445625131441592E-3</c:v>
                </c:pt>
                <c:pt idx="13">
                  <c:v>6.2278451706310857E-3</c:v>
                </c:pt>
                <c:pt idx="14">
                  <c:v>6.2002480317187268E-3</c:v>
                </c:pt>
                <c:pt idx="15">
                  <c:v>5.8386048474666427E-3</c:v>
                </c:pt>
                <c:pt idx="16">
                  <c:v>5.0601242011377575E-3</c:v>
                </c:pt>
                <c:pt idx="17">
                  <c:v>3.8924032316444285E-3</c:v>
                </c:pt>
                <c:pt idx="18">
                  <c:v>3.8924032316444285E-3</c:v>
                </c:pt>
                <c:pt idx="19">
                  <c:v>3.8924032316444285E-3</c:v>
                </c:pt>
                <c:pt idx="20">
                  <c:v>3.8924032316444285E-3</c:v>
                </c:pt>
                <c:pt idx="21">
                  <c:v>3.4775508952157651E-3</c:v>
                </c:pt>
                <c:pt idx="22">
                  <c:v>3.1139225853155429E-3</c:v>
                </c:pt>
                <c:pt idx="23">
                  <c:v>2.4037536157020165E-3</c:v>
                </c:pt>
                <c:pt idx="24">
                  <c:v>1.9462016158222142E-3</c:v>
                </c:pt>
                <c:pt idx="25">
                  <c:v>1.5569612926577714E-3</c:v>
                </c:pt>
                <c:pt idx="26">
                  <c:v>9.419615820579517E-4</c:v>
                </c:pt>
                <c:pt idx="27">
                  <c:v>9.1082235620479628E-4</c:v>
                </c:pt>
                <c:pt idx="28">
                  <c:v>7.7848064632888572E-4</c:v>
                </c:pt>
                <c:pt idx="29">
                  <c:v>7.2982560593333034E-4</c:v>
                </c:pt>
                <c:pt idx="30">
                  <c:v>4.2816435548088716E-4</c:v>
                </c:pt>
                <c:pt idx="31">
                  <c:v>3.5031629084799856E-4</c:v>
                </c:pt>
                <c:pt idx="32">
                  <c:v>2.6982139201759179E-4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851A-42E9-AB80-A112AA25C7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527587392368919"/>
          <c:y val="0.30886452484592014"/>
          <c:w val="0.64124228285923546"/>
          <c:h val="0.62565291463552064"/>
        </c:manualLayout>
      </c:layout>
      <c:pie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1.1558589741607413E-3"/>
                  <c:y val="-8.58057098175107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DB1-421A-AD7C-2AE595292EAF}"/>
                </c:ext>
              </c:extLst>
            </c:dLbl>
            <c:dLbl>
              <c:idx val="1"/>
              <c:layout>
                <c:manualLayout>
                  <c:x val="7.1070207775564789E-2"/>
                  <c:y val="-1.64842376641213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B1-421A-AD7C-2AE595292EAF}"/>
                </c:ext>
              </c:extLst>
            </c:dLbl>
            <c:dLbl>
              <c:idx val="2"/>
              <c:layout>
                <c:manualLayout>
                  <c:x val="6.5386349451546824E-2"/>
                  <c:y val="4.44061853123868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DB1-421A-AD7C-2AE595292EAF}"/>
                </c:ext>
              </c:extLst>
            </c:dLbl>
            <c:dLbl>
              <c:idx val="3"/>
              <c:layout>
                <c:manualLayout>
                  <c:x val="-4.8722051197471861E-2"/>
                  <c:y val="0.1364500670661010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DB1-421A-AD7C-2AE595292EAF}"/>
                </c:ext>
              </c:extLst>
            </c:dLbl>
            <c:dLbl>
              <c:idx val="4"/>
              <c:layout>
                <c:manualLayout>
                  <c:x val="-6.4038925296448557E-2"/>
                  <c:y val="8.447285062771707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DB1-421A-AD7C-2AE595292EAF}"/>
                </c:ext>
              </c:extLst>
            </c:dLbl>
            <c:dLbl>
              <c:idx val="5"/>
              <c:layout>
                <c:manualLayout>
                  <c:x val="-6.9001156995120841E-2"/>
                  <c:y val="0.1384318842723747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DB1-421A-AD7C-2AE595292EAF}"/>
                </c:ext>
              </c:extLst>
            </c:dLbl>
            <c:dLbl>
              <c:idx val="6"/>
              <c:layout>
                <c:manualLayout>
                  <c:x val="-0.11621021456498444"/>
                  <c:y val="0.1624534715105397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DB1-421A-AD7C-2AE595292EAF}"/>
                </c:ext>
              </c:extLst>
            </c:dLbl>
            <c:dLbl>
              <c:idx val="7"/>
              <c:layout>
                <c:manualLayout>
                  <c:x val="-0.17057008851644612"/>
                  <c:y val="0.167986102198616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DB1-421A-AD7C-2AE595292EAF}"/>
                </c:ext>
              </c:extLst>
            </c:dLbl>
            <c:dLbl>
              <c:idx val="8"/>
              <c:layout>
                <c:manualLayout>
                  <c:x val="-0.19101855695504505"/>
                  <c:y val="0.1468190771706463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DB1-421A-AD7C-2AE595292EAF}"/>
                </c:ext>
              </c:extLst>
            </c:dLbl>
            <c:dLbl>
              <c:idx val="9"/>
              <c:layout>
                <c:manualLayout>
                  <c:x val="-0.21740697870890929"/>
                  <c:y val="0.124440409499177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DB1-421A-AD7C-2AE595292EAF}"/>
                </c:ext>
              </c:extLst>
            </c:dLbl>
            <c:dLbl>
              <c:idx val="10"/>
              <c:layout>
                <c:manualLayout>
                  <c:x val="-0.24815379580661973"/>
                  <c:y val="4.75742806800371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DB1-421A-AD7C-2AE595292EAF}"/>
                </c:ext>
              </c:extLst>
            </c:dLbl>
            <c:dLbl>
              <c:idx val="11"/>
              <c:layout>
                <c:manualLayout>
                  <c:x val="-0.25561996667549741"/>
                  <c:y val="-1.47621465093965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DB1-421A-AD7C-2AE595292EAF}"/>
                </c:ext>
              </c:extLst>
            </c:dLbl>
            <c:dLbl>
              <c:idx val="12"/>
              <c:layout>
                <c:manualLayout>
                  <c:x val="-0.28979163166988547"/>
                  <c:y val="-6.699944428182434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DB1-421A-AD7C-2AE595292EAF}"/>
                </c:ext>
              </c:extLst>
            </c:dLbl>
            <c:dLbl>
              <c:idx val="13"/>
              <c:layout>
                <c:manualLayout>
                  <c:x val="-0.28959603826415636"/>
                  <c:y val="-0.1085845286964057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DB1-421A-AD7C-2AE595292EAF}"/>
                </c:ext>
              </c:extLst>
            </c:dLbl>
            <c:dLbl>
              <c:idx val="14"/>
              <c:layout>
                <c:manualLayout>
                  <c:x val="-0.30037441289767952"/>
                  <c:y val="-0.17837109877727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DB1-421A-AD7C-2AE595292EAF}"/>
                </c:ext>
              </c:extLst>
            </c:dLbl>
            <c:dLbl>
              <c:idx val="15"/>
              <c:layout>
                <c:manualLayout>
                  <c:x val="-9.6103679040579371E-2"/>
                  <c:y val="-0.1849158307008569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DB1-421A-AD7C-2AE595292EAF}"/>
                </c:ext>
              </c:extLst>
            </c:dLbl>
            <c:dLbl>
              <c:idx val="16"/>
              <c:layout>
                <c:manualLayout>
                  <c:x val="-3.0832314179624828E-3"/>
                  <c:y val="-0.1337441928733624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DB1-421A-AD7C-2AE595292EAF}"/>
                </c:ext>
              </c:extLst>
            </c:dLbl>
            <c:dLbl>
              <c:idx val="17"/>
              <c:layout>
                <c:manualLayout>
                  <c:x val="8.6035348496573405E-2"/>
                  <c:y val="-0.1799750407376843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DB1-421A-AD7C-2AE595292EAF}"/>
                </c:ext>
              </c:extLst>
            </c:dLbl>
            <c:dLbl>
              <c:idx val="18"/>
              <c:layout>
                <c:manualLayout>
                  <c:x val="0.19800493758803317"/>
                  <c:y val="-0.1502066990274346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DB1-421A-AD7C-2AE595292EAF}"/>
                </c:ext>
              </c:extLst>
            </c:dLbl>
            <c:dLbl>
              <c:idx val="19"/>
              <c:layout>
                <c:manualLayout>
                  <c:x val="0.33770618381483286"/>
                  <c:y val="-0.1218793936623986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DB1-421A-AD7C-2AE595292EAF}"/>
                </c:ext>
              </c:extLst>
            </c:dLbl>
            <c:dLbl>
              <c:idx val="20"/>
              <c:layout>
                <c:manualLayout>
                  <c:x val="0.32688707875082312"/>
                  <c:y val="-7.415381712458735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DB1-421A-AD7C-2AE595292EAF}"/>
                </c:ext>
              </c:extLst>
            </c:dLbl>
            <c:dLbl>
              <c:idx val="21"/>
              <c:layout>
                <c:manualLayout>
                  <c:x val="0.30469173944319972"/>
                  <c:y val="-1.36325917253985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DB1-421A-AD7C-2AE595292EAF}"/>
                </c:ext>
              </c:extLst>
            </c:dLbl>
            <c:dLbl>
              <c:idx val="22"/>
              <c:layout>
                <c:manualLayout>
                  <c:x val="0.12974286893057457"/>
                  <c:y val="2.190811357921716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Mažiau nei
0,35%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DB1-421A-AD7C-2AE595292EAF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DB1-421A-AD7C-2AE595292EAF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DB1-421A-AD7C-2AE595292EAF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DB1-421A-AD7C-2AE595292EAF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0DB1-421A-AD7C-2AE595292EAF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0DB1-421A-AD7C-2AE595292EAF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0DB1-421A-AD7C-2AE595292EAF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0DB1-421A-AD7C-2AE595292EAF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0DB1-421A-AD7C-2AE595292EAF}"/>
                </c:ext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0DB1-421A-AD7C-2AE595292EAF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0DB1-421A-AD7C-2AE595292EAF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'TILC income'!$B$57:$B$89</c:f>
              <c:strCache>
                <c:ptCount val="33"/>
                <c:pt idx="0">
                  <c:v>Transparency International Secretariat / European Commission</c:v>
                </c:pt>
                <c:pt idx="1">
                  <c:v>Transparency International School on Integrity 2016 participants' fees </c:v>
                </c:pt>
                <c:pt idx="2">
                  <c:v>The Nordic Council of Ministers</c:v>
                </c:pt>
                <c:pt idx="3">
                  <c:v>Human Rights Monitoring Institute / NGO Programme Lithuania, EEA Grants </c:v>
                </c:pt>
                <c:pt idx="4">
                  <c:v>Transparency International Secretariat / Siemens AG  </c:v>
                </c:pt>
                <c:pt idx="5">
                  <c:v>Transparency International UK</c:v>
                </c:pt>
                <c:pt idx="6">
                  <c:v>International Research &amp; Exchanges Board (IREX)</c:v>
                </c:pt>
                <c:pt idx="7">
                  <c:v>Association "Investors' Forum"</c:v>
                </c:pt>
                <c:pt idx="8">
                  <c:v>Embassy of Sweden in Vilnius</c:v>
                </c:pt>
                <c:pt idx="9">
                  <c:v>Council on International Educational Exchange (Baltic - American Freedom Foundation - BAFF) </c:v>
                </c:pt>
                <c:pt idx="10">
                  <c:v>Transparency International EU Office / European Commission</c:v>
                </c:pt>
                <c:pt idx="11">
                  <c:v>Charity and sponsorship fund "Forum SYD Baltika"</c:v>
                </c:pt>
                <c:pt idx="12">
                  <c:v>U.S. Embassy in Vilnius</c:v>
                </c:pt>
                <c:pt idx="13">
                  <c:v>Transparency International Hungary / European Anti-Fraud Office (OLAF)</c:v>
                </c:pt>
                <c:pt idx="14">
                  <c:v>JSC "IC Baltic" / Ministry of the Finance of the Republic of Lithuania</c:v>
                </c:pt>
                <c:pt idx="15">
                  <c:v>Embassy of the Republic of Poland in Vilnius</c:v>
                </c:pt>
                <c:pt idx="16">
                  <c:v>MB "Katsu"</c:v>
                </c:pt>
                <c:pt idx="17">
                  <c:v>Transparency International Secretariat</c:v>
                </c:pt>
                <c:pt idx="18">
                  <c:v>Embassy of France in Vilnius</c:v>
                </c:pt>
                <c:pt idx="19">
                  <c:v>Kaunas University of Technology</c:v>
                </c:pt>
                <c:pt idx="20">
                  <c:v>VšĮ "Šilutė hospital"</c:v>
                </c:pt>
                <c:pt idx="21">
                  <c:v>The Kazickas Family Foundation</c:v>
                </c:pt>
                <c:pt idx="22">
                  <c:v>VšĮ "The Center of Civic, Democracy and Law programs"</c:v>
                </c:pt>
                <c:pt idx="23">
                  <c:v>Income tax donations</c:v>
                </c:pt>
                <c:pt idx="24">
                  <c:v>IBF International Consulting / European Commission</c:v>
                </c:pt>
                <c:pt idx="25">
                  <c:v>Tauragė district municipality administration</c:v>
                </c:pt>
                <c:pt idx="26">
                  <c:v>Other earned funds</c:v>
                </c:pt>
                <c:pt idx="27">
                  <c:v>Donations by physical persons </c:v>
                </c:pt>
                <c:pt idx="28">
                  <c:v>Vilnius College of Design</c:v>
                </c:pt>
                <c:pt idx="29">
                  <c:v>Lithuanian Police Department under the Ministry of the Interior</c:v>
                </c:pt>
                <c:pt idx="30">
                  <c:v>Vilkaviškis region local action group</c:v>
                </c:pt>
                <c:pt idx="31">
                  <c:v>UAB "Vox vera"</c:v>
                </c:pt>
                <c:pt idx="32">
                  <c:v>VšĮ "Goodwill Projects"</c:v>
                </c:pt>
              </c:strCache>
            </c:strRef>
          </c:cat>
          <c:val>
            <c:numRef>
              <c:f>'TILC income'!$C$57:$C$89</c:f>
              <c:numCache>
                <c:formatCode>_-* #,##0.00\ _L_t_-;\-* #,##0.00\ _L_t_-;_-* "-"??\ _L_t_-;_-@_-</c:formatCode>
                <c:ptCount val="33"/>
                <c:pt idx="0">
                  <c:v>85322.6</c:v>
                </c:pt>
                <c:pt idx="1">
                  <c:v>55027.97</c:v>
                </c:pt>
                <c:pt idx="2">
                  <c:v>20789.27</c:v>
                </c:pt>
                <c:pt idx="3">
                  <c:v>18631.02</c:v>
                </c:pt>
                <c:pt idx="4">
                  <c:v>15000</c:v>
                </c:pt>
                <c:pt idx="5">
                  <c:v>14000</c:v>
                </c:pt>
                <c:pt idx="6">
                  <c:v>11350.49</c:v>
                </c:pt>
                <c:pt idx="7">
                  <c:v>8000</c:v>
                </c:pt>
                <c:pt idx="8">
                  <c:v>5641.45</c:v>
                </c:pt>
                <c:pt idx="9">
                  <c:v>2727.44</c:v>
                </c:pt>
                <c:pt idx="10">
                  <c:v>2640</c:v>
                </c:pt>
                <c:pt idx="11">
                  <c:v>1800</c:v>
                </c:pt>
                <c:pt idx="12">
                  <c:v>1655.95</c:v>
                </c:pt>
                <c:pt idx="13">
                  <c:v>1600</c:v>
                </c:pt>
                <c:pt idx="14">
                  <c:v>1592.91</c:v>
                </c:pt>
                <c:pt idx="15">
                  <c:v>1500</c:v>
                </c:pt>
                <c:pt idx="16">
                  <c:v>1300</c:v>
                </c:pt>
                <c:pt idx="17">
                  <c:v>1000</c:v>
                </c:pt>
                <c:pt idx="18">
                  <c:v>1000</c:v>
                </c:pt>
                <c:pt idx="19">
                  <c:v>1000</c:v>
                </c:pt>
                <c:pt idx="20">
                  <c:v>1000</c:v>
                </c:pt>
                <c:pt idx="21">
                  <c:v>893.42</c:v>
                </c:pt>
                <c:pt idx="22">
                  <c:v>800</c:v>
                </c:pt>
                <c:pt idx="23">
                  <c:v>617.54999999999995</c:v>
                </c:pt>
                <c:pt idx="24">
                  <c:v>500</c:v>
                </c:pt>
                <c:pt idx="25">
                  <c:v>400</c:v>
                </c:pt>
                <c:pt idx="26">
                  <c:v>242</c:v>
                </c:pt>
                <c:pt idx="27">
                  <c:v>234</c:v>
                </c:pt>
                <c:pt idx="28">
                  <c:v>200</c:v>
                </c:pt>
                <c:pt idx="29">
                  <c:v>187.5</c:v>
                </c:pt>
                <c:pt idx="30">
                  <c:v>110</c:v>
                </c:pt>
                <c:pt idx="31">
                  <c:v>90</c:v>
                </c:pt>
                <c:pt idx="32">
                  <c:v>69.319999999999993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0DB1-421A-AD7C-2AE595292EAF}"/>
            </c:ext>
          </c:extLst>
        </c:ser>
        <c:ser>
          <c:idx val="1"/>
          <c:order val="1"/>
          <c:explosion val="25"/>
          <c:cat>
            <c:strRef>
              <c:f>'TILC income'!$B$57:$B$89</c:f>
              <c:strCache>
                <c:ptCount val="33"/>
                <c:pt idx="0">
                  <c:v>Transparency International Secretariat / European Commission</c:v>
                </c:pt>
                <c:pt idx="1">
                  <c:v>Transparency International School on Integrity 2016 participants' fees </c:v>
                </c:pt>
                <c:pt idx="2">
                  <c:v>The Nordic Council of Ministers</c:v>
                </c:pt>
                <c:pt idx="3">
                  <c:v>Human Rights Monitoring Institute / NGO Programme Lithuania, EEA Grants </c:v>
                </c:pt>
                <c:pt idx="4">
                  <c:v>Transparency International Secretariat / Siemens AG  </c:v>
                </c:pt>
                <c:pt idx="5">
                  <c:v>Transparency International UK</c:v>
                </c:pt>
                <c:pt idx="6">
                  <c:v>International Research &amp; Exchanges Board (IREX)</c:v>
                </c:pt>
                <c:pt idx="7">
                  <c:v>Association "Investors' Forum"</c:v>
                </c:pt>
                <c:pt idx="8">
                  <c:v>Embassy of Sweden in Vilnius</c:v>
                </c:pt>
                <c:pt idx="9">
                  <c:v>Council on International Educational Exchange (Baltic - American Freedom Foundation - BAFF) </c:v>
                </c:pt>
                <c:pt idx="10">
                  <c:v>Transparency International EU Office / European Commission</c:v>
                </c:pt>
                <c:pt idx="11">
                  <c:v>Charity and sponsorship fund "Forum SYD Baltika"</c:v>
                </c:pt>
                <c:pt idx="12">
                  <c:v>U.S. Embassy in Vilnius</c:v>
                </c:pt>
                <c:pt idx="13">
                  <c:v>Transparency International Hungary / European Anti-Fraud Office (OLAF)</c:v>
                </c:pt>
                <c:pt idx="14">
                  <c:v>JSC "IC Baltic" / Ministry of the Finance of the Republic of Lithuania</c:v>
                </c:pt>
                <c:pt idx="15">
                  <c:v>Embassy of the Republic of Poland in Vilnius</c:v>
                </c:pt>
                <c:pt idx="16">
                  <c:v>MB "Katsu"</c:v>
                </c:pt>
                <c:pt idx="17">
                  <c:v>Transparency International Secretariat</c:v>
                </c:pt>
                <c:pt idx="18">
                  <c:v>Embassy of France in Vilnius</c:v>
                </c:pt>
                <c:pt idx="19">
                  <c:v>Kaunas University of Technology</c:v>
                </c:pt>
                <c:pt idx="20">
                  <c:v>VšĮ "Šilutė hospital"</c:v>
                </c:pt>
                <c:pt idx="21">
                  <c:v>The Kazickas Family Foundation</c:v>
                </c:pt>
                <c:pt idx="22">
                  <c:v>VšĮ "The Center of Civic, Democracy and Law programs"</c:v>
                </c:pt>
                <c:pt idx="23">
                  <c:v>Income tax donations</c:v>
                </c:pt>
                <c:pt idx="24">
                  <c:v>IBF International Consulting / European Commission</c:v>
                </c:pt>
                <c:pt idx="25">
                  <c:v>Tauragė district municipality administration</c:v>
                </c:pt>
                <c:pt idx="26">
                  <c:v>Other earned funds</c:v>
                </c:pt>
                <c:pt idx="27">
                  <c:v>Donations by physical persons </c:v>
                </c:pt>
                <c:pt idx="28">
                  <c:v>Vilnius College of Design</c:v>
                </c:pt>
                <c:pt idx="29">
                  <c:v>Lithuanian Police Department under the Ministry of the Interior</c:v>
                </c:pt>
                <c:pt idx="30">
                  <c:v>Vilkaviškis region local action group</c:v>
                </c:pt>
                <c:pt idx="31">
                  <c:v>UAB "Vox vera"</c:v>
                </c:pt>
                <c:pt idx="32">
                  <c:v>VšĮ "Goodwill Projects"</c:v>
                </c:pt>
              </c:strCache>
            </c:strRef>
          </c:cat>
          <c:val>
            <c:numRef>
              <c:f>'TILC income'!$D$57:$D$89</c:f>
              <c:numCache>
                <c:formatCode>0.00%</c:formatCode>
                <c:ptCount val="33"/>
                <c:pt idx="0">
                  <c:v>0.33210996397230497</c:v>
                </c:pt>
                <c:pt idx="1">
                  <c:v>0.21419104825883267</c:v>
                </c:pt>
                <c:pt idx="2">
                  <c:v>8.0920221731528574E-2</c:v>
                </c:pt>
                <c:pt idx="3">
                  <c:v>7.2519442456831978E-2</c:v>
                </c:pt>
                <c:pt idx="4">
                  <c:v>5.8386048474666427E-2</c:v>
                </c:pt>
                <c:pt idx="5">
                  <c:v>5.4493645243021999E-2</c:v>
                </c:pt>
                <c:pt idx="6">
                  <c:v>4.418068395674777E-2</c:v>
                </c:pt>
                <c:pt idx="7">
                  <c:v>3.1139225853155428E-2</c:v>
                </c:pt>
                <c:pt idx="8">
                  <c:v>2.1958798211160462E-2</c:v>
                </c:pt>
                <c:pt idx="9">
                  <c:v>1.0616296270116281E-2</c:v>
                </c:pt>
                <c:pt idx="10">
                  <c:v>1.0275944531541292E-2</c:v>
                </c:pt>
                <c:pt idx="11">
                  <c:v>7.0063258169599718E-3</c:v>
                </c:pt>
                <c:pt idx="12">
                  <c:v>6.445625131441592E-3</c:v>
                </c:pt>
                <c:pt idx="13">
                  <c:v>6.2278451706310857E-3</c:v>
                </c:pt>
                <c:pt idx="14">
                  <c:v>6.2002480317187268E-3</c:v>
                </c:pt>
                <c:pt idx="15">
                  <c:v>5.8386048474666427E-3</c:v>
                </c:pt>
                <c:pt idx="16">
                  <c:v>5.0601242011377575E-3</c:v>
                </c:pt>
                <c:pt idx="17">
                  <c:v>3.8924032316444285E-3</c:v>
                </c:pt>
                <c:pt idx="18">
                  <c:v>3.8924032316444285E-3</c:v>
                </c:pt>
                <c:pt idx="19">
                  <c:v>3.8924032316444285E-3</c:v>
                </c:pt>
                <c:pt idx="20">
                  <c:v>3.8924032316444285E-3</c:v>
                </c:pt>
                <c:pt idx="21">
                  <c:v>3.4775508952157651E-3</c:v>
                </c:pt>
                <c:pt idx="22">
                  <c:v>3.1139225853155429E-3</c:v>
                </c:pt>
                <c:pt idx="23">
                  <c:v>2.4037536157020165E-3</c:v>
                </c:pt>
                <c:pt idx="24">
                  <c:v>1.9462016158222142E-3</c:v>
                </c:pt>
                <c:pt idx="25">
                  <c:v>1.5569612926577714E-3</c:v>
                </c:pt>
                <c:pt idx="26">
                  <c:v>9.419615820579517E-4</c:v>
                </c:pt>
                <c:pt idx="27">
                  <c:v>9.1082235620479628E-4</c:v>
                </c:pt>
                <c:pt idx="28">
                  <c:v>7.7848064632888572E-4</c:v>
                </c:pt>
                <c:pt idx="29">
                  <c:v>7.2982560593333034E-4</c:v>
                </c:pt>
                <c:pt idx="30">
                  <c:v>4.2816435548088716E-4</c:v>
                </c:pt>
                <c:pt idx="31">
                  <c:v>3.5031629084799856E-4</c:v>
                </c:pt>
                <c:pt idx="32">
                  <c:v>2.6982139201759179E-4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0DB1-421A-AD7C-2AE595292E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663388</xdr:colOff>
      <xdr:row>0</xdr:row>
      <xdr:rowOff>170329</xdr:rowOff>
    </xdr:from>
    <xdr:to>
      <xdr:col>3</xdr:col>
      <xdr:colOff>1290918</xdr:colOff>
      <xdr:row>52</xdr:row>
      <xdr:rowOff>26894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</xdr:colOff>
      <xdr:row>1</xdr:row>
      <xdr:rowOff>152400</xdr:rowOff>
    </xdr:from>
    <xdr:to>
      <xdr:col>3</xdr:col>
      <xdr:colOff>1284644</xdr:colOff>
      <xdr:row>5</xdr:row>
      <xdr:rowOff>29914</xdr:rowOff>
    </xdr:to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609601" y="152400"/>
          <a:ext cx="1825663" cy="609034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lt-LT" sz="2000" b="1"/>
            <a:t>TI Lithuania income sources 2016 01 01 - 2016 12 31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8965</xdr:colOff>
      <xdr:row>1</xdr:row>
      <xdr:rowOff>0</xdr:rowOff>
    </xdr:from>
    <xdr:to>
      <xdr:col>4</xdr:col>
      <xdr:colOff>9606</xdr:colOff>
      <xdr:row>53</xdr:row>
      <xdr:rowOff>167128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E0D34192-84E2-4C45-95C2-20A1444EED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20492</xdr:colOff>
      <xdr:row>1</xdr:row>
      <xdr:rowOff>167128</xdr:rowOff>
    </xdr:from>
    <xdr:to>
      <xdr:col>4</xdr:col>
      <xdr:colOff>3332</xdr:colOff>
      <xdr:row>5</xdr:row>
      <xdr:rowOff>67694</xdr:rowOff>
    </xdr:to>
    <xdr:sp macro="" textlink="">
      <xdr:nvSpPr>
        <xdr:cNvPr id="5" name="TextBox 3">
          <a:extLst>
            <a:ext uri="{FF2B5EF4-FFF2-40B4-BE49-F238E27FC236}">
              <a16:creationId xmlns:a16="http://schemas.microsoft.com/office/drawing/2014/main" id="{4378A116-6539-4F43-ABB9-68AB93142574}"/>
            </a:ext>
          </a:extLst>
        </xdr:cNvPr>
        <xdr:cNvSpPr txBox="1"/>
      </xdr:nvSpPr>
      <xdr:spPr>
        <a:xfrm>
          <a:off x="692845" y="346422"/>
          <a:ext cx="8131758" cy="617743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lt-LT" sz="2000" b="1"/>
            <a:t>TI Lithuania income sources 2016 01 01 - 2016 12 31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6:D92"/>
  <sheetViews>
    <sheetView topLeftCell="A89" zoomScale="115" zoomScaleNormal="115" workbookViewId="0">
      <selection activeCell="B74" sqref="B74"/>
    </sheetView>
  </sheetViews>
  <sheetFormatPr defaultRowHeight="14.4" customHeight="1" x14ac:dyDescent="0.3"/>
  <cols>
    <col min="1" max="1" width="9.77734375" style="1" customWidth="1"/>
    <col min="2" max="2" width="80.88671875" style="2" customWidth="1"/>
    <col min="3" max="4" width="18.88671875" style="24" customWidth="1"/>
    <col min="5" max="5" width="9.77734375" style="1" customWidth="1"/>
    <col min="6" max="16384" width="8.88671875" style="1"/>
  </cols>
  <sheetData>
    <row r="26" ht="15.6" customHeight="1" x14ac:dyDescent="0.3"/>
    <row r="43" spans="2:4" ht="14.4" customHeight="1" x14ac:dyDescent="0.3">
      <c r="B43" s="8"/>
      <c r="C43" s="27"/>
    </row>
    <row r="44" spans="2:4" s="17" customFormat="1" ht="14.4" customHeight="1" x14ac:dyDescent="0.3">
      <c r="B44" s="18"/>
      <c r="C44" s="28"/>
      <c r="D44" s="25"/>
    </row>
    <row r="45" spans="2:4" s="17" customFormat="1" ht="14.4" customHeight="1" x14ac:dyDescent="0.3">
      <c r="B45" s="18"/>
      <c r="C45" s="25"/>
      <c r="D45" s="25"/>
    </row>
    <row r="46" spans="2:4" s="17" customFormat="1" ht="14.4" customHeight="1" x14ac:dyDescent="0.3">
      <c r="B46" s="20"/>
      <c r="C46" s="25"/>
      <c r="D46" s="25"/>
    </row>
    <row r="47" spans="2:4" s="17" customFormat="1" ht="14.4" customHeight="1" x14ac:dyDescent="0.3">
      <c r="C47" s="29"/>
      <c r="D47" s="25"/>
    </row>
    <row r="48" spans="2:4" s="17" customFormat="1" ht="14.4" customHeight="1" x14ac:dyDescent="0.3">
      <c r="C48" s="29"/>
      <c r="D48" s="25"/>
    </row>
    <row r="49" spans="1:4" s="17" customFormat="1" ht="14.4" customHeight="1" x14ac:dyDescent="0.3">
      <c r="C49" s="29"/>
      <c r="D49" s="25"/>
    </row>
    <row r="50" spans="1:4" s="17" customFormat="1" ht="14.4" customHeight="1" x14ac:dyDescent="0.3">
      <c r="C50" s="29"/>
      <c r="D50" s="25"/>
    </row>
    <row r="51" spans="1:4" s="17" customFormat="1" ht="14.4" customHeight="1" x14ac:dyDescent="0.3">
      <c r="C51" s="29"/>
      <c r="D51" s="25"/>
    </row>
    <row r="52" spans="1:4" s="17" customFormat="1" ht="14.4" customHeight="1" x14ac:dyDescent="0.3">
      <c r="C52" s="29"/>
      <c r="D52" s="25"/>
    </row>
    <row r="53" spans="1:4" s="17" customFormat="1" ht="14.4" customHeight="1" x14ac:dyDescent="0.3">
      <c r="C53" s="29"/>
      <c r="D53" s="25"/>
    </row>
    <row r="54" spans="1:4" s="17" customFormat="1" ht="14.4" customHeight="1" x14ac:dyDescent="0.3">
      <c r="A54" s="35"/>
      <c r="B54" s="39" t="s">
        <v>35</v>
      </c>
      <c r="C54" s="39"/>
      <c r="D54" s="39"/>
    </row>
    <row r="55" spans="1:4" s="17" customFormat="1" ht="14.4" customHeight="1" x14ac:dyDescent="0.3">
      <c r="A55" s="19"/>
      <c r="B55" s="7"/>
      <c r="C55" s="25"/>
      <c r="D55" s="25"/>
    </row>
    <row r="56" spans="1:4" s="17" customFormat="1" ht="14.4" customHeight="1" x14ac:dyDescent="0.3">
      <c r="B56" s="21"/>
      <c r="C56" s="16" t="s">
        <v>33</v>
      </c>
      <c r="D56" s="13" t="s">
        <v>34</v>
      </c>
    </row>
    <row r="57" spans="1:4" ht="14.4" customHeight="1" x14ac:dyDescent="0.3">
      <c r="B57" s="9" t="s">
        <v>39</v>
      </c>
      <c r="C57" s="14">
        <v>85322.6</v>
      </c>
      <c r="D57" s="26">
        <f t="shared" ref="D57:D89" si="0">C57/256910.69</f>
        <v>0.33210996397230497</v>
      </c>
    </row>
    <row r="58" spans="1:4" s="4" customFormat="1" ht="14.4" customHeight="1" x14ac:dyDescent="0.3">
      <c r="A58" s="10"/>
      <c r="B58" s="9" t="s">
        <v>2</v>
      </c>
      <c r="C58" s="14">
        <v>55027.97</v>
      </c>
      <c r="D58" s="26">
        <f t="shared" si="0"/>
        <v>0.21419104825883267</v>
      </c>
    </row>
    <row r="59" spans="1:4" ht="14.4" customHeight="1" x14ac:dyDescent="0.3">
      <c r="B59" s="9" t="s">
        <v>3</v>
      </c>
      <c r="C59" s="14">
        <v>20789.27</v>
      </c>
      <c r="D59" s="26">
        <f t="shared" si="0"/>
        <v>8.0920221731528574E-2</v>
      </c>
    </row>
    <row r="60" spans="1:4" ht="14.4" customHeight="1" x14ac:dyDescent="0.3">
      <c r="B60" s="9" t="s">
        <v>4</v>
      </c>
      <c r="C60" s="15">
        <v>18631.02</v>
      </c>
      <c r="D60" s="26">
        <f t="shared" si="0"/>
        <v>7.2519442456831978E-2</v>
      </c>
    </row>
    <row r="61" spans="1:4" s="4" customFormat="1" ht="14.4" customHeight="1" x14ac:dyDescent="0.3">
      <c r="A61" s="11"/>
      <c r="B61" s="9" t="s">
        <v>5</v>
      </c>
      <c r="C61" s="14">
        <v>15000</v>
      </c>
      <c r="D61" s="26">
        <f t="shared" si="0"/>
        <v>5.8386048474666427E-2</v>
      </c>
    </row>
    <row r="62" spans="1:4" ht="14.4" customHeight="1" x14ac:dyDescent="0.3">
      <c r="B62" s="9" t="s">
        <v>6</v>
      </c>
      <c r="C62" s="14">
        <v>14000</v>
      </c>
      <c r="D62" s="26">
        <f t="shared" si="0"/>
        <v>5.4493645243021999E-2</v>
      </c>
    </row>
    <row r="63" spans="1:4" ht="14.4" customHeight="1" x14ac:dyDescent="0.3">
      <c r="B63" s="12" t="s">
        <v>0</v>
      </c>
      <c r="C63" s="14">
        <v>11350.49</v>
      </c>
      <c r="D63" s="26">
        <f t="shared" si="0"/>
        <v>4.418068395674777E-2</v>
      </c>
    </row>
    <row r="64" spans="1:4" ht="14.4" customHeight="1" x14ac:dyDescent="0.3">
      <c r="B64" s="9" t="s">
        <v>40</v>
      </c>
      <c r="C64" s="14">
        <v>8000</v>
      </c>
      <c r="D64" s="26">
        <f t="shared" si="0"/>
        <v>3.1139225853155428E-2</v>
      </c>
    </row>
    <row r="65" spans="1:4" s="5" customFormat="1" ht="14.4" customHeight="1" x14ac:dyDescent="0.3">
      <c r="B65" s="9" t="s">
        <v>7</v>
      </c>
      <c r="C65" s="14">
        <v>5641.45</v>
      </c>
      <c r="D65" s="26">
        <f t="shared" si="0"/>
        <v>2.1958798211160462E-2</v>
      </c>
    </row>
    <row r="66" spans="1:4" s="5" customFormat="1" ht="14.4" customHeight="1" x14ac:dyDescent="0.3">
      <c r="B66" s="9" t="s">
        <v>8</v>
      </c>
      <c r="C66" s="14">
        <v>2727.44</v>
      </c>
      <c r="D66" s="26">
        <f t="shared" si="0"/>
        <v>1.0616296270116281E-2</v>
      </c>
    </row>
    <row r="67" spans="1:4" s="5" customFormat="1" ht="14.4" customHeight="1" x14ac:dyDescent="0.3">
      <c r="B67" s="9" t="s">
        <v>9</v>
      </c>
      <c r="C67" s="14">
        <v>2640</v>
      </c>
      <c r="D67" s="26">
        <f t="shared" si="0"/>
        <v>1.0275944531541292E-2</v>
      </c>
    </row>
    <row r="68" spans="1:4" s="5" customFormat="1" ht="14.4" customHeight="1" x14ac:dyDescent="0.3">
      <c r="B68" s="9" t="s">
        <v>10</v>
      </c>
      <c r="C68" s="14">
        <v>1800</v>
      </c>
      <c r="D68" s="26">
        <f t="shared" si="0"/>
        <v>7.0063258169599718E-3</v>
      </c>
    </row>
    <row r="69" spans="1:4" s="5" customFormat="1" ht="14.4" customHeight="1" x14ac:dyDescent="0.3">
      <c r="B69" s="12" t="s">
        <v>11</v>
      </c>
      <c r="C69" s="14">
        <v>1655.95</v>
      </c>
      <c r="D69" s="26">
        <f t="shared" si="0"/>
        <v>6.445625131441592E-3</v>
      </c>
    </row>
    <row r="70" spans="1:4" s="5" customFormat="1" ht="14.4" customHeight="1" x14ac:dyDescent="0.3">
      <c r="B70" s="9" t="s">
        <v>12</v>
      </c>
      <c r="C70" s="14">
        <v>1600</v>
      </c>
      <c r="D70" s="26">
        <f t="shared" si="0"/>
        <v>6.2278451706310857E-3</v>
      </c>
    </row>
    <row r="71" spans="1:4" s="5" customFormat="1" ht="14.4" customHeight="1" x14ac:dyDescent="0.3">
      <c r="B71" s="12" t="s">
        <v>13</v>
      </c>
      <c r="C71" s="14">
        <v>1592.91</v>
      </c>
      <c r="D71" s="26">
        <f t="shared" si="0"/>
        <v>6.2002480317187268E-3</v>
      </c>
    </row>
    <row r="72" spans="1:4" s="6" customFormat="1" ht="14.4" customHeight="1" x14ac:dyDescent="0.3">
      <c r="A72" s="11"/>
      <c r="B72" s="12" t="s">
        <v>14</v>
      </c>
      <c r="C72" s="15">
        <v>1500</v>
      </c>
      <c r="D72" s="26">
        <f t="shared" si="0"/>
        <v>5.8386048474666427E-3</v>
      </c>
    </row>
    <row r="73" spans="1:4" ht="14.4" customHeight="1" x14ac:dyDescent="0.3">
      <c r="B73" s="9" t="s">
        <v>15</v>
      </c>
      <c r="C73" s="14">
        <v>1300</v>
      </c>
      <c r="D73" s="26">
        <f t="shared" si="0"/>
        <v>5.0601242011377575E-3</v>
      </c>
    </row>
    <row r="74" spans="1:4" s="3" customFormat="1" ht="14.4" customHeight="1" x14ac:dyDescent="0.3">
      <c r="B74" s="9" t="s">
        <v>16</v>
      </c>
      <c r="C74" s="14">
        <v>1000</v>
      </c>
      <c r="D74" s="26">
        <f t="shared" si="0"/>
        <v>3.8924032316444285E-3</v>
      </c>
    </row>
    <row r="75" spans="1:4" s="5" customFormat="1" ht="14.4" customHeight="1" x14ac:dyDescent="0.3">
      <c r="B75" s="9" t="s">
        <v>17</v>
      </c>
      <c r="C75" s="15">
        <v>1000</v>
      </c>
      <c r="D75" s="26">
        <f t="shared" si="0"/>
        <v>3.8924032316444285E-3</v>
      </c>
    </row>
    <row r="76" spans="1:4" s="5" customFormat="1" ht="14.4" customHeight="1" x14ac:dyDescent="0.3">
      <c r="B76" s="9" t="s">
        <v>18</v>
      </c>
      <c r="C76" s="14">
        <v>1000</v>
      </c>
      <c r="D76" s="26">
        <f t="shared" si="0"/>
        <v>3.8924032316444285E-3</v>
      </c>
    </row>
    <row r="77" spans="1:4" s="5" customFormat="1" ht="14.4" customHeight="1" x14ac:dyDescent="0.3">
      <c r="B77" s="9" t="s">
        <v>19</v>
      </c>
      <c r="C77" s="14">
        <v>1000</v>
      </c>
      <c r="D77" s="26">
        <f t="shared" si="0"/>
        <v>3.8924032316444285E-3</v>
      </c>
    </row>
    <row r="78" spans="1:4" s="5" customFormat="1" ht="14.4" customHeight="1" x14ac:dyDescent="0.3">
      <c r="B78" s="9" t="s">
        <v>20</v>
      </c>
      <c r="C78" s="14">
        <v>893.42</v>
      </c>
      <c r="D78" s="26">
        <f t="shared" si="0"/>
        <v>3.4775508952157651E-3</v>
      </c>
    </row>
    <row r="79" spans="1:4" s="5" customFormat="1" ht="14.4" customHeight="1" x14ac:dyDescent="0.3">
      <c r="B79" s="9" t="s">
        <v>21</v>
      </c>
      <c r="C79" s="14">
        <v>800</v>
      </c>
      <c r="D79" s="26">
        <f t="shared" si="0"/>
        <v>3.1139225853155429E-3</v>
      </c>
    </row>
    <row r="80" spans="1:4" s="5" customFormat="1" ht="14.4" customHeight="1" x14ac:dyDescent="0.3">
      <c r="B80" s="9" t="s">
        <v>22</v>
      </c>
      <c r="C80" s="14">
        <v>617.54999999999995</v>
      </c>
      <c r="D80" s="26">
        <f t="shared" si="0"/>
        <v>2.4037536157020165E-3</v>
      </c>
    </row>
    <row r="81" spans="2:4" s="5" customFormat="1" ht="14.4" customHeight="1" x14ac:dyDescent="0.3">
      <c r="B81" s="9" t="s">
        <v>23</v>
      </c>
      <c r="C81" s="14">
        <v>500</v>
      </c>
      <c r="D81" s="26">
        <f t="shared" si="0"/>
        <v>1.9462016158222142E-3</v>
      </c>
    </row>
    <row r="82" spans="2:4" s="5" customFormat="1" ht="14.4" customHeight="1" x14ac:dyDescent="0.3">
      <c r="B82" s="9" t="s">
        <v>24</v>
      </c>
      <c r="C82" s="14">
        <v>400</v>
      </c>
      <c r="D82" s="26">
        <f t="shared" si="0"/>
        <v>1.5569612926577714E-3</v>
      </c>
    </row>
    <row r="83" spans="2:4" s="5" customFormat="1" ht="14.4" customHeight="1" x14ac:dyDescent="0.3">
      <c r="B83" s="9" t="s">
        <v>25</v>
      </c>
      <c r="C83" s="14">
        <v>242</v>
      </c>
      <c r="D83" s="26">
        <f t="shared" si="0"/>
        <v>9.419615820579517E-4</v>
      </c>
    </row>
    <row r="84" spans="2:4" s="5" customFormat="1" ht="14.4" customHeight="1" x14ac:dyDescent="0.3">
      <c r="B84" s="9" t="s">
        <v>26</v>
      </c>
      <c r="C84" s="14">
        <v>234</v>
      </c>
      <c r="D84" s="26">
        <f t="shared" si="0"/>
        <v>9.1082235620479628E-4</v>
      </c>
    </row>
    <row r="85" spans="2:4" s="5" customFormat="1" ht="14.4" customHeight="1" x14ac:dyDescent="0.3">
      <c r="B85" s="9" t="s">
        <v>27</v>
      </c>
      <c r="C85" s="14">
        <v>200</v>
      </c>
      <c r="D85" s="26">
        <f t="shared" si="0"/>
        <v>7.7848064632888572E-4</v>
      </c>
    </row>
    <row r="86" spans="2:4" s="5" customFormat="1" ht="14.4" customHeight="1" x14ac:dyDescent="0.3">
      <c r="B86" s="9" t="s">
        <v>28</v>
      </c>
      <c r="C86" s="14">
        <v>187.5</v>
      </c>
      <c r="D86" s="26">
        <f t="shared" si="0"/>
        <v>7.2982560593333034E-4</v>
      </c>
    </row>
    <row r="87" spans="2:4" s="5" customFormat="1" ht="14.4" customHeight="1" x14ac:dyDescent="0.3">
      <c r="B87" s="9" t="s">
        <v>29</v>
      </c>
      <c r="C87" s="14">
        <v>110</v>
      </c>
      <c r="D87" s="26">
        <f t="shared" si="0"/>
        <v>4.2816435548088716E-4</v>
      </c>
    </row>
    <row r="88" spans="2:4" s="5" customFormat="1" ht="14.4" customHeight="1" x14ac:dyDescent="0.3">
      <c r="B88" s="9" t="s">
        <v>30</v>
      </c>
      <c r="C88" s="14">
        <v>90</v>
      </c>
      <c r="D88" s="26">
        <f t="shared" si="0"/>
        <v>3.5031629084799856E-4</v>
      </c>
    </row>
    <row r="89" spans="2:4" ht="14.4" customHeight="1" x14ac:dyDescent="0.3">
      <c r="B89" s="9" t="s">
        <v>31</v>
      </c>
      <c r="C89" s="14">
        <v>69.319999999999993</v>
      </c>
      <c r="D89" s="26">
        <f t="shared" si="0"/>
        <v>2.6982139201759179E-4</v>
      </c>
    </row>
    <row r="90" spans="2:4" ht="14.4" customHeight="1" x14ac:dyDescent="0.3">
      <c r="B90" s="23" t="s">
        <v>32</v>
      </c>
      <c r="C90" s="30">
        <f>SUM(C57:C89)</f>
        <v>256922.89</v>
      </c>
    </row>
    <row r="91" spans="2:4" ht="14.4" customHeight="1" x14ac:dyDescent="0.3">
      <c r="B91" s="7"/>
    </row>
    <row r="92" spans="2:4" ht="14.4" customHeight="1" x14ac:dyDescent="0.3">
      <c r="C92" s="31"/>
    </row>
  </sheetData>
  <autoFilter ref="B56:C88">
    <sortState ref="B50:C83">
      <sortCondition descending="1" ref="C49:C82"/>
    </sortState>
  </autoFilter>
  <mergeCells count="1">
    <mergeCell ref="B54:D54"/>
  </mergeCells>
  <pageMargins left="0.25" right="0.25" top="0.75" bottom="0.75" header="0.3" footer="0.3"/>
  <pageSetup paperSize="9" scale="37" fitToWidth="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3:D97"/>
  <sheetViews>
    <sheetView tabSelected="1" topLeftCell="A64" zoomScale="85" zoomScaleNormal="85" workbookViewId="0">
      <selection activeCell="G93" sqref="G93"/>
    </sheetView>
  </sheetViews>
  <sheetFormatPr defaultRowHeight="14.4" customHeight="1" x14ac:dyDescent="0.3"/>
  <cols>
    <col min="1" max="1" width="9.77734375" style="1" customWidth="1"/>
    <col min="2" max="2" width="80.88671875" style="2" customWidth="1"/>
    <col min="3" max="4" width="18.88671875" style="24" customWidth="1"/>
    <col min="5" max="5" width="9.77734375" style="1" customWidth="1"/>
    <col min="6" max="16384" width="8.88671875" style="1"/>
  </cols>
  <sheetData>
    <row r="43" spans="2:4" ht="14.4" customHeight="1" x14ac:dyDescent="0.3">
      <c r="B43" s="8"/>
      <c r="C43" s="27"/>
    </row>
    <row r="44" spans="2:4" s="17" customFormat="1" ht="14.4" customHeight="1" x14ac:dyDescent="0.3">
      <c r="B44" s="18"/>
      <c r="C44" s="28"/>
      <c r="D44" s="25"/>
    </row>
    <row r="45" spans="2:4" s="17" customFormat="1" ht="14.4" customHeight="1" x14ac:dyDescent="0.3">
      <c r="B45" s="18"/>
      <c r="C45" s="25"/>
      <c r="D45" s="25"/>
    </row>
    <row r="46" spans="2:4" s="17" customFormat="1" ht="14.4" customHeight="1" x14ac:dyDescent="0.3">
      <c r="B46" s="20"/>
      <c r="C46" s="25"/>
      <c r="D46" s="25"/>
    </row>
    <row r="47" spans="2:4" s="17" customFormat="1" ht="14.4" customHeight="1" x14ac:dyDescent="0.3">
      <c r="C47" s="29"/>
      <c r="D47" s="25"/>
    </row>
    <row r="48" spans="2:4" s="17" customFormat="1" ht="14.4" customHeight="1" x14ac:dyDescent="0.3">
      <c r="C48" s="29"/>
      <c r="D48" s="25"/>
    </row>
    <row r="49" spans="1:4" s="17" customFormat="1" ht="14.4" customHeight="1" x14ac:dyDescent="0.3">
      <c r="C49" s="29"/>
      <c r="D49" s="25"/>
    </row>
    <row r="50" spans="1:4" s="17" customFormat="1" ht="14.4" customHeight="1" x14ac:dyDescent="0.3">
      <c r="C50" s="29"/>
      <c r="D50" s="25"/>
    </row>
    <row r="51" spans="1:4" s="17" customFormat="1" ht="14.4" customHeight="1" x14ac:dyDescent="0.3">
      <c r="C51" s="29"/>
      <c r="D51" s="25"/>
    </row>
    <row r="52" spans="1:4" s="17" customFormat="1" ht="14.4" customHeight="1" x14ac:dyDescent="0.3">
      <c r="C52" s="29"/>
      <c r="D52" s="25"/>
    </row>
    <row r="53" spans="1:4" s="17" customFormat="1" ht="14.4" customHeight="1" x14ac:dyDescent="0.3">
      <c r="C53" s="29"/>
      <c r="D53" s="25"/>
    </row>
    <row r="54" spans="1:4" s="17" customFormat="1" ht="14.4" customHeight="1" x14ac:dyDescent="0.3">
      <c r="A54" s="22"/>
      <c r="B54" s="39" t="s">
        <v>1</v>
      </c>
      <c r="C54" s="39"/>
      <c r="D54" s="39"/>
    </row>
    <row r="55" spans="1:4" s="17" customFormat="1" ht="14.4" customHeight="1" x14ac:dyDescent="0.3">
      <c r="A55" s="19"/>
      <c r="B55" s="7"/>
      <c r="C55" s="25"/>
      <c r="D55" s="25"/>
    </row>
    <row r="56" spans="1:4" s="17" customFormat="1" ht="14.4" customHeight="1" x14ac:dyDescent="0.3">
      <c r="B56" s="21"/>
      <c r="C56" s="16" t="s">
        <v>33</v>
      </c>
      <c r="D56" s="13" t="s">
        <v>34</v>
      </c>
    </row>
    <row r="57" spans="1:4" s="17" customFormat="1" ht="28.8" customHeight="1" x14ac:dyDescent="0.3">
      <c r="B57" s="40" t="s">
        <v>36</v>
      </c>
      <c r="C57" s="40"/>
      <c r="D57" s="40"/>
    </row>
    <row r="58" spans="1:4" ht="14.4" customHeight="1" x14ac:dyDescent="0.3">
      <c r="B58" s="9" t="s">
        <v>39</v>
      </c>
      <c r="C58" s="36">
        <v>85322.6</v>
      </c>
      <c r="D58" s="26">
        <f t="shared" ref="D58:D65" si="0">C58/256910.69</f>
        <v>0.33210996397230497</v>
      </c>
    </row>
    <row r="59" spans="1:4" ht="14.4" customHeight="1" x14ac:dyDescent="0.3">
      <c r="B59" s="9" t="s">
        <v>3</v>
      </c>
      <c r="C59" s="36">
        <v>20789.27</v>
      </c>
      <c r="D59" s="26">
        <f t="shared" si="0"/>
        <v>8.0920221731528574E-2</v>
      </c>
    </row>
    <row r="60" spans="1:4" ht="14.4" customHeight="1" x14ac:dyDescent="0.3">
      <c r="B60" s="9" t="s">
        <v>4</v>
      </c>
      <c r="C60" s="37">
        <v>18631.02</v>
      </c>
      <c r="D60" s="26">
        <f t="shared" si="0"/>
        <v>7.2519442456831978E-2</v>
      </c>
    </row>
    <row r="61" spans="1:4" s="4" customFormat="1" ht="14.4" customHeight="1" x14ac:dyDescent="0.3">
      <c r="A61" s="11"/>
      <c r="B61" s="9" t="s">
        <v>5</v>
      </c>
      <c r="C61" s="36">
        <v>15000</v>
      </c>
      <c r="D61" s="26">
        <f t="shared" si="0"/>
        <v>5.8386048474666427E-2</v>
      </c>
    </row>
    <row r="62" spans="1:4" ht="14.4" customHeight="1" x14ac:dyDescent="0.3">
      <c r="B62" s="9" t="s">
        <v>6</v>
      </c>
      <c r="C62" s="36">
        <v>12000</v>
      </c>
      <c r="D62" s="26">
        <f t="shared" si="0"/>
        <v>4.6708838779733142E-2</v>
      </c>
    </row>
    <row r="63" spans="1:4" s="5" customFormat="1" ht="14.4" customHeight="1" x14ac:dyDescent="0.3">
      <c r="B63" s="9" t="s">
        <v>7</v>
      </c>
      <c r="C63" s="36">
        <v>5641.45</v>
      </c>
      <c r="D63" s="26">
        <f t="shared" si="0"/>
        <v>2.1958798211160462E-2</v>
      </c>
    </row>
    <row r="64" spans="1:4" s="5" customFormat="1" ht="14.4" customHeight="1" x14ac:dyDescent="0.3">
      <c r="B64" s="9" t="s">
        <v>8</v>
      </c>
      <c r="C64" s="36">
        <v>2727.44</v>
      </c>
      <c r="D64" s="26">
        <f t="shared" si="0"/>
        <v>1.0616296270116281E-2</v>
      </c>
    </row>
    <row r="65" spans="1:4" s="5" customFormat="1" ht="14.4" customHeight="1" x14ac:dyDescent="0.3">
      <c r="B65" s="12" t="s">
        <v>11</v>
      </c>
      <c r="C65" s="36">
        <v>1655.95</v>
      </c>
      <c r="D65" s="26">
        <f t="shared" si="0"/>
        <v>6.445625131441592E-3</v>
      </c>
    </row>
    <row r="66" spans="1:4" s="6" customFormat="1" ht="14.4" customHeight="1" x14ac:dyDescent="0.3">
      <c r="A66" s="11"/>
      <c r="B66" s="12" t="s">
        <v>14</v>
      </c>
      <c r="C66" s="37">
        <v>1500</v>
      </c>
      <c r="D66" s="26">
        <f>C66/256910.69</f>
        <v>5.8386048474666427E-3</v>
      </c>
    </row>
    <row r="67" spans="1:4" s="3" customFormat="1" ht="14.4" customHeight="1" x14ac:dyDescent="0.3">
      <c r="B67" s="9" t="s">
        <v>16</v>
      </c>
      <c r="C67" s="36">
        <v>1000</v>
      </c>
      <c r="D67" s="26">
        <f>C67/256910.69</f>
        <v>3.8924032316444285E-3</v>
      </c>
    </row>
    <row r="68" spans="1:4" s="5" customFormat="1" ht="14.4" customHeight="1" x14ac:dyDescent="0.3">
      <c r="B68" s="9" t="s">
        <v>17</v>
      </c>
      <c r="C68" s="37">
        <v>1000</v>
      </c>
      <c r="D68" s="26">
        <f>C68/256910.69</f>
        <v>3.8924032316444285E-3</v>
      </c>
    </row>
    <row r="69" spans="1:4" s="5" customFormat="1" ht="14.4" customHeight="1" x14ac:dyDescent="0.3">
      <c r="B69" s="9" t="s">
        <v>20</v>
      </c>
      <c r="C69" s="36">
        <v>893.42</v>
      </c>
      <c r="D69" s="26">
        <f>C69/256910.69</f>
        <v>3.4775508952157651E-3</v>
      </c>
    </row>
    <row r="70" spans="1:4" s="5" customFormat="1" ht="14.4" customHeight="1" x14ac:dyDescent="0.3">
      <c r="B70" s="33" t="s">
        <v>37</v>
      </c>
      <c r="C70" s="38">
        <f>SUM(C58:C69)</f>
        <v>166161.15000000005</v>
      </c>
      <c r="D70" s="34">
        <f>C70/C95</f>
        <v>0.64673548549917059</v>
      </c>
    </row>
    <row r="71" spans="1:4" s="5" customFormat="1" ht="24" customHeight="1" x14ac:dyDescent="0.3">
      <c r="B71" s="40" t="s">
        <v>38</v>
      </c>
      <c r="C71" s="40"/>
      <c r="D71" s="40"/>
    </row>
    <row r="72" spans="1:4" s="4" customFormat="1" ht="14.4" customHeight="1" x14ac:dyDescent="0.3">
      <c r="A72" s="10"/>
      <c r="B72" s="9" t="s">
        <v>2</v>
      </c>
      <c r="C72" s="36">
        <v>55027.97</v>
      </c>
      <c r="D72" s="26">
        <f t="shared" ref="D72:D93" si="1">C72/256910.69</f>
        <v>0.21419104825883267</v>
      </c>
    </row>
    <row r="73" spans="1:4" ht="14.4" customHeight="1" x14ac:dyDescent="0.3">
      <c r="B73" s="12" t="s">
        <v>0</v>
      </c>
      <c r="C73" s="36">
        <v>11350.49</v>
      </c>
      <c r="D73" s="26">
        <f>C73/256910.69</f>
        <v>4.418068395674777E-2</v>
      </c>
    </row>
    <row r="74" spans="1:4" ht="14.4" customHeight="1" x14ac:dyDescent="0.3">
      <c r="B74" s="9" t="s">
        <v>40</v>
      </c>
      <c r="C74" s="36">
        <v>8000</v>
      </c>
      <c r="D74" s="26">
        <f>C74/256910.69</f>
        <v>3.1139225853155428E-2</v>
      </c>
    </row>
    <row r="75" spans="1:4" s="5" customFormat="1" ht="14.4" customHeight="1" x14ac:dyDescent="0.3">
      <c r="B75" s="9" t="s">
        <v>9</v>
      </c>
      <c r="C75" s="36">
        <v>2640</v>
      </c>
      <c r="D75" s="26">
        <f>C75/256910.69</f>
        <v>1.0275944531541292E-2</v>
      </c>
    </row>
    <row r="76" spans="1:4" s="5" customFormat="1" ht="14.4" customHeight="1" x14ac:dyDescent="0.3">
      <c r="B76" s="9" t="s">
        <v>6</v>
      </c>
      <c r="C76" s="36">
        <v>2000</v>
      </c>
      <c r="D76" s="26">
        <f>C76/256910.69</f>
        <v>7.7848064632888569E-3</v>
      </c>
    </row>
    <row r="77" spans="1:4" s="5" customFormat="1" ht="14.4" customHeight="1" x14ac:dyDescent="0.3">
      <c r="B77" s="9" t="s">
        <v>10</v>
      </c>
      <c r="C77" s="36">
        <v>1800</v>
      </c>
      <c r="D77" s="26">
        <f>C77/256910.69</f>
        <v>7.0063258169599718E-3</v>
      </c>
    </row>
    <row r="78" spans="1:4" s="5" customFormat="1" ht="14.4" customHeight="1" x14ac:dyDescent="0.3">
      <c r="B78" s="9" t="s">
        <v>12</v>
      </c>
      <c r="C78" s="36">
        <v>1600</v>
      </c>
      <c r="D78" s="26">
        <f t="shared" si="1"/>
        <v>6.2278451706310857E-3</v>
      </c>
    </row>
    <row r="79" spans="1:4" s="5" customFormat="1" ht="14.4" customHeight="1" x14ac:dyDescent="0.3">
      <c r="B79" s="12" t="s">
        <v>13</v>
      </c>
      <c r="C79" s="36">
        <v>1592.91</v>
      </c>
      <c r="D79" s="26">
        <f t="shared" si="1"/>
        <v>6.2002480317187268E-3</v>
      </c>
    </row>
    <row r="80" spans="1:4" ht="14.4" customHeight="1" x14ac:dyDescent="0.3">
      <c r="B80" s="9" t="s">
        <v>15</v>
      </c>
      <c r="C80" s="36">
        <v>1300</v>
      </c>
      <c r="D80" s="26">
        <f t="shared" si="1"/>
        <v>5.0601242011377575E-3</v>
      </c>
    </row>
    <row r="81" spans="2:4" s="5" customFormat="1" ht="14.4" customHeight="1" x14ac:dyDescent="0.3">
      <c r="B81" s="9" t="s">
        <v>18</v>
      </c>
      <c r="C81" s="36">
        <v>1000</v>
      </c>
      <c r="D81" s="26">
        <f t="shared" si="1"/>
        <v>3.8924032316444285E-3</v>
      </c>
    </row>
    <row r="82" spans="2:4" s="5" customFormat="1" ht="14.4" customHeight="1" x14ac:dyDescent="0.3">
      <c r="B82" s="9" t="s">
        <v>19</v>
      </c>
      <c r="C82" s="36">
        <v>1000</v>
      </c>
      <c r="D82" s="26">
        <f t="shared" si="1"/>
        <v>3.8924032316444285E-3</v>
      </c>
    </row>
    <row r="83" spans="2:4" s="5" customFormat="1" ht="14.4" customHeight="1" x14ac:dyDescent="0.3">
      <c r="B83" s="9" t="s">
        <v>21</v>
      </c>
      <c r="C83" s="36">
        <v>800</v>
      </c>
      <c r="D83" s="26">
        <f t="shared" si="1"/>
        <v>3.1139225853155429E-3</v>
      </c>
    </row>
    <row r="84" spans="2:4" s="5" customFormat="1" ht="14.4" customHeight="1" x14ac:dyDescent="0.3">
      <c r="B84" s="9" t="s">
        <v>22</v>
      </c>
      <c r="C84" s="36">
        <v>617.54999999999995</v>
      </c>
      <c r="D84" s="26">
        <f t="shared" si="1"/>
        <v>2.4037536157020165E-3</v>
      </c>
    </row>
    <row r="85" spans="2:4" s="5" customFormat="1" ht="14.4" customHeight="1" x14ac:dyDescent="0.3">
      <c r="B85" s="9" t="s">
        <v>23</v>
      </c>
      <c r="C85" s="36">
        <v>500</v>
      </c>
      <c r="D85" s="26">
        <f t="shared" si="1"/>
        <v>1.9462016158222142E-3</v>
      </c>
    </row>
    <row r="86" spans="2:4" s="5" customFormat="1" ht="14.4" customHeight="1" x14ac:dyDescent="0.3">
      <c r="B86" s="9" t="s">
        <v>24</v>
      </c>
      <c r="C86" s="36">
        <v>400</v>
      </c>
      <c r="D86" s="26">
        <f t="shared" si="1"/>
        <v>1.5569612926577714E-3</v>
      </c>
    </row>
    <row r="87" spans="2:4" s="5" customFormat="1" ht="14.4" customHeight="1" x14ac:dyDescent="0.3">
      <c r="B87" s="9" t="s">
        <v>25</v>
      </c>
      <c r="C87" s="36">
        <v>242</v>
      </c>
      <c r="D87" s="26">
        <f t="shared" si="1"/>
        <v>9.419615820579517E-4</v>
      </c>
    </row>
    <row r="88" spans="2:4" s="5" customFormat="1" ht="14.4" customHeight="1" x14ac:dyDescent="0.3">
      <c r="B88" s="9" t="s">
        <v>26</v>
      </c>
      <c r="C88" s="36">
        <v>234</v>
      </c>
      <c r="D88" s="26">
        <f t="shared" si="1"/>
        <v>9.1082235620479628E-4</v>
      </c>
    </row>
    <row r="89" spans="2:4" s="5" customFormat="1" ht="14.4" customHeight="1" x14ac:dyDescent="0.3">
      <c r="B89" s="9" t="s">
        <v>27</v>
      </c>
      <c r="C89" s="36">
        <v>200</v>
      </c>
      <c r="D89" s="26">
        <f t="shared" si="1"/>
        <v>7.7848064632888572E-4</v>
      </c>
    </row>
    <row r="90" spans="2:4" s="5" customFormat="1" ht="14.4" customHeight="1" x14ac:dyDescent="0.3">
      <c r="B90" s="9" t="s">
        <v>28</v>
      </c>
      <c r="C90" s="36">
        <v>187.5</v>
      </c>
      <c r="D90" s="26">
        <f t="shared" si="1"/>
        <v>7.2982560593333034E-4</v>
      </c>
    </row>
    <row r="91" spans="2:4" s="5" customFormat="1" ht="14.4" customHeight="1" x14ac:dyDescent="0.3">
      <c r="B91" s="9" t="s">
        <v>29</v>
      </c>
      <c r="C91" s="36">
        <v>110</v>
      </c>
      <c r="D91" s="26">
        <f t="shared" si="1"/>
        <v>4.2816435548088716E-4</v>
      </c>
    </row>
    <row r="92" spans="2:4" s="5" customFormat="1" ht="14.4" customHeight="1" x14ac:dyDescent="0.3">
      <c r="B92" s="9" t="s">
        <v>30</v>
      </c>
      <c r="C92" s="36">
        <v>90</v>
      </c>
      <c r="D92" s="26">
        <f t="shared" si="1"/>
        <v>3.5031629084799856E-4</v>
      </c>
    </row>
    <row r="93" spans="2:4" ht="14.4" customHeight="1" x14ac:dyDescent="0.3">
      <c r="B93" s="9" t="s">
        <v>31</v>
      </c>
      <c r="C93" s="36">
        <v>69.319999999999993</v>
      </c>
      <c r="D93" s="26">
        <f t="shared" si="1"/>
        <v>2.6982139201759179E-4</v>
      </c>
    </row>
    <row r="94" spans="2:4" ht="14.4" customHeight="1" x14ac:dyDescent="0.3">
      <c r="B94" s="32" t="s">
        <v>37</v>
      </c>
      <c r="C94" s="38">
        <f>SUM(C72:C93)</f>
        <v>90761.74000000002</v>
      </c>
      <c r="D94" s="34">
        <f>C94/C95</f>
        <v>0.35326451450082941</v>
      </c>
    </row>
    <row r="95" spans="2:4" ht="14.4" customHeight="1" x14ac:dyDescent="0.3">
      <c r="B95" s="23" t="s">
        <v>32</v>
      </c>
      <c r="C95" s="30">
        <f>C70+C94</f>
        <v>256922.89000000007</v>
      </c>
    </row>
    <row r="96" spans="2:4" ht="14.4" customHeight="1" x14ac:dyDescent="0.3">
      <c r="B96" s="7"/>
    </row>
    <row r="97" spans="3:3" ht="14.4" customHeight="1" x14ac:dyDescent="0.3">
      <c r="C97" s="31"/>
    </row>
  </sheetData>
  <autoFilter ref="B56:C92">
    <sortState ref="B50:C83">
      <sortCondition descending="1" ref="C49:C82"/>
    </sortState>
  </autoFilter>
  <mergeCells count="3">
    <mergeCell ref="B71:D71"/>
    <mergeCell ref="B54:D54"/>
    <mergeCell ref="B57:D57"/>
  </mergeCells>
  <pageMargins left="0.25" right="0.25" top="0.75" bottom="0.75" header="0.3" footer="0.3"/>
  <pageSetup paperSize="9" scale="35" fitToWidth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TILC income</vt:lpstr>
      <vt:lpstr>TILC income (detailed)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2017-04-11T15:23:58Z</dcterms:modified>
</cp:coreProperties>
</file>