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240" yWindow="108" windowWidth="14808" windowHeight="8016" activeTab="1"/>
  </bookViews>
  <sheets>
    <sheet name="TILS įplaukos" sheetId="1" r:id="rId1"/>
    <sheet name="TILS įplaukos (bendras)" sheetId="2" r:id="rId2"/>
  </sheets>
  <definedNames>
    <definedName name="_xlnm._FilterDatabase" localSheetId="0" hidden="1">'TILS įplaukos'!$B$58:$C$92</definedName>
    <definedName name="_xlnm._FilterDatabase" localSheetId="1" hidden="1">'TILS įplaukos (bendras)'!$B$56:$D$86</definedName>
  </definedNames>
  <calcPr calcId="171027"/>
</workbook>
</file>

<file path=xl/calcChain.xml><?xml version="1.0" encoding="utf-8"?>
<calcChain xmlns="http://schemas.openxmlformats.org/spreadsheetml/2006/main">
  <c r="D88" i="2" l="1"/>
  <c r="C88" i="2"/>
  <c r="C93" i="1" l="1"/>
  <c r="C70" i="1"/>
  <c r="C94" i="1" l="1"/>
  <c r="D60" i="1" s="1"/>
  <c r="D70" i="1" l="1"/>
  <c r="D72" i="1"/>
  <c r="D93" i="1"/>
</calcChain>
</file>

<file path=xl/sharedStrings.xml><?xml version="1.0" encoding="utf-8"?>
<sst xmlns="http://schemas.openxmlformats.org/spreadsheetml/2006/main" count="74" uniqueCount="39">
  <si>
    <t xml:space="preserve">TILS skirtas gyventojų pajamų mokestis </t>
  </si>
  <si>
    <t xml:space="preserve">„Transparency International“ Sekretoriatas / Europos Komisija </t>
  </si>
  <si>
    <t xml:space="preserve">Prancūzijos Respublikos ambasada </t>
  </si>
  <si>
    <t>Švedijos ambasada Lietuvoje</t>
  </si>
  <si>
    <t xml:space="preserve">Šiaurės ministrų taryba </t>
  </si>
  <si>
    <t xml:space="preserve">„Transparency International“ Sekretoriatas / Siemens AG </t>
  </si>
  <si>
    <t>Labdaros ir paramos fondas „Forum SYD Baltika“</t>
  </si>
  <si>
    <t>VšĮ „Pilietiškumo, demokratijos ir teisės programų centras“</t>
  </si>
  <si>
    <t>MB „Katsu“</t>
  </si>
  <si>
    <t>Įplaukos, EUR</t>
  </si>
  <si>
    <t>Procentinė dalis</t>
  </si>
  <si>
    <t>Viso gauta lėšų:</t>
  </si>
  <si>
    <t>PROJEKTINĖS LĖŠOS</t>
  </si>
  <si>
    <t>NEPROJEKTINĖS LĖŠOS</t>
  </si>
  <si>
    <t xml:space="preserve">Viso projektinių lėšų: </t>
  </si>
  <si>
    <t>Viso neprojektinių lėšų:</t>
  </si>
  <si>
    <t>Kitos TILS uždirbtos lėšos</t>
  </si>
  <si>
    <t>Asociacija „Investors' Forum“</t>
  </si>
  <si>
    <t>Nyderlandų Karalystės ambasada</t>
  </si>
  <si>
    <t>Vašingtono lietuvių profesionalų klubas</t>
  </si>
  <si>
    <t>Šiaurės ministrų tarybos biuras Lietuvoje</t>
  </si>
  <si>
    <t>TILS 2017 M. SAUSIO 1 D. - 2017 GRUODŽIO 31 D. GAUTOS LĖŠOS</t>
  </si>
  <si>
    <t xml:space="preserve">LR generalinė prokuratūra / LR finansų ministerija </t>
  </si>
  <si>
    <t>MB „Tai - tai“</t>
  </si>
  <si>
    <t>Lietuvos advokatūra</t>
  </si>
  <si>
    <t>VšĮ „Rytų Europos studijų centras“</t>
  </si>
  <si>
    <t>Aukos</t>
  </si>
  <si>
    <t>VšĮ „Freedom House“</t>
  </si>
  <si>
    <t>VšĮ „Europos Humanitarinis Universitetas“</t>
  </si>
  <si>
    <t>„Transparency International“ Tarptautinės skaidrumo mokyklos 2017 dalyvių mokesčiai</t>
  </si>
  <si>
    <t xml:space="preserve">UAB „Interlux“ </t>
  </si>
  <si>
    <t>Kazickų šeimos fondas</t>
  </si>
  <si>
    <t>Švedijos institutas</t>
  </si>
  <si>
    <t>„Transparency International“ Latvijos skyrius</t>
  </si>
  <si>
    <t>Milieu Ltd. / Europos Komisija</t>
  </si>
  <si>
    <t>Construction Sector Transparency Initiative (CoST) / Jungtinės Karalystės tarptautinio vystymo departamentas ir Nyderlandų Karalystės užsienio reikalų ministerija</t>
  </si>
  <si>
    <t>Jungtinės Karalystės Užsienio ir Sandraugos reikalų ministerija (UK Foreign and Commonwealth Office)</t>
  </si>
  <si>
    <t>AB „Kauno energija“</t>
  </si>
  <si>
    <t>„Transparency International“ Sekretoriatas / Adessium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</si>
</sst>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\ _L_t_-;\-* #,##0.00\ _L_t_-;_-* &quot;-&quot;??\ _L_t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11"/>
      <name val="Garamond"/>
      <family val="1"/>
      <charset val="186"/>
    </font>
    <font>
      <sz val="11"/>
      <color theme="1"/>
      <name val="Garamond"/>
      <family val="1"/>
      <charset val="186"/>
    </font>
    <font>
      <sz val="11"/>
      <color rgb="FF00B0F0"/>
      <name val="Garamond"/>
      <family val="1"/>
      <charset val="186"/>
    </font>
    <font>
      <sz val="11"/>
      <name val="Garamond"/>
      <family val="1"/>
      <charset val="186"/>
    </font>
    <font>
      <b/>
      <sz val="11"/>
      <color rgb="FF00B0F0"/>
      <name val="Garamond"/>
      <family val="1"/>
      <charset val="186"/>
    </font>
    <font>
      <b/>
      <sz val="11"/>
      <color theme="1"/>
      <name val="Garamond"/>
      <family val="1"/>
      <charset val="186"/>
    </font>
    <font>
      <b/>
      <sz val="11"/>
      <color rgb="FF0070C0"/>
      <name val="Garamond"/>
      <family val="1"/>
      <charset val="186"/>
    </font>
    <font>
      <b/>
      <sz val="11"/>
      <color theme="1" tint="0.34998626667073579"/>
      <name val="Garamond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0" fillId="0" borderId="0">
      <alignment vertical="top"/>
    </xf>
    <xf numFmtId="9" fontId="3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0" xfId="0" applyFont="1" applyAlignment="1">
      <alignment vertical="top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0" borderId="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0" fontId="24" fillId="0" borderId="1" xfId="0" applyFont="1" applyFill="1" applyBorder="1" applyAlignment="1">
      <alignment vertical="top" wrapText="1"/>
    </xf>
    <xf numFmtId="0" fontId="21" fillId="0" borderId="12" xfId="0" applyFont="1" applyBorder="1" applyAlignment="1">
      <alignment vertical="center" textRotation="255"/>
    </xf>
    <xf numFmtId="0" fontId="21" fillId="0" borderId="0" xfId="0" applyFont="1" applyBorder="1" applyAlignment="1">
      <alignment vertical="center" textRotation="255"/>
    </xf>
    <xf numFmtId="0" fontId="24" fillId="0" borderId="1" xfId="0" applyFont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164" fontId="24" fillId="0" borderId="1" xfId="1" applyFont="1" applyFill="1" applyBorder="1" applyAlignment="1">
      <alignment horizontal="center" vertical="top"/>
    </xf>
    <xf numFmtId="164" fontId="22" fillId="0" borderId="1" xfId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 wrapText="1"/>
    </xf>
    <xf numFmtId="0" fontId="22" fillId="0" borderId="0" xfId="0" applyFont="1" applyFill="1"/>
    <xf numFmtId="0" fontId="26" fillId="0" borderId="0" xfId="0" applyFont="1" applyFill="1" applyAlignment="1">
      <alignment wrapText="1"/>
    </xf>
    <xf numFmtId="0" fontId="22" fillId="0" borderId="0" xfId="0" applyFont="1" applyFill="1" applyBorder="1"/>
    <xf numFmtId="0" fontId="22" fillId="0" borderId="0" xfId="0" applyFont="1" applyFill="1" applyAlignment="1">
      <alignment wrapText="1"/>
    </xf>
    <xf numFmtId="0" fontId="21" fillId="0" borderId="13" xfId="0" applyFont="1" applyFill="1" applyBorder="1" applyAlignment="1">
      <alignment horizontal="center" vertical="top" wrapText="1"/>
    </xf>
    <xf numFmtId="0" fontId="27" fillId="0" borderId="0" xfId="42" applyFont="1" applyFill="1" applyBorder="1" applyAlignment="1">
      <alignment vertical="center"/>
    </xf>
    <xf numFmtId="0" fontId="21" fillId="0" borderId="12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10" fontId="22" fillId="0" borderId="1" xfId="45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164" fontId="26" fillId="0" borderId="1" xfId="0" applyNumberFormat="1" applyFont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164" fontId="21" fillId="0" borderId="1" xfId="1" applyFont="1" applyFill="1" applyBorder="1" applyAlignment="1">
      <alignment horizontal="center" vertical="top"/>
    </xf>
    <xf numFmtId="0" fontId="28" fillId="0" borderId="12" xfId="0" applyFont="1" applyFill="1" applyBorder="1" applyAlignment="1">
      <alignment horizontal="right" vertical="top" wrapText="1"/>
    </xf>
    <xf numFmtId="0" fontId="28" fillId="0" borderId="11" xfId="0" applyFont="1" applyFill="1" applyBorder="1" applyAlignment="1">
      <alignment horizontal="right" vertical="top" wrapText="1"/>
    </xf>
    <xf numFmtId="10" fontId="26" fillId="0" borderId="1" xfId="45" applyNumberFormat="1" applyFont="1" applyBorder="1" applyAlignment="1">
      <alignment horizontal="center" vertical="top"/>
    </xf>
    <xf numFmtId="0" fontId="27" fillId="0" borderId="0" xfId="46" applyFont="1" applyFill="1" applyBorder="1" applyAlignment="1">
      <alignment vertical="center"/>
    </xf>
    <xf numFmtId="43" fontId="23" fillId="0" borderId="0" xfId="0" applyNumberFormat="1" applyFont="1"/>
    <xf numFmtId="10" fontId="22" fillId="0" borderId="1" xfId="45" applyNumberFormat="1" applyFont="1" applyFill="1" applyBorder="1" applyAlignment="1">
      <alignment horizontal="center" vertical="top"/>
    </xf>
    <xf numFmtId="43" fontId="22" fillId="0" borderId="0" xfId="0" applyNumberFormat="1" applyFont="1"/>
    <xf numFmtId="9" fontId="26" fillId="0" borderId="1" xfId="45" applyFont="1" applyBorder="1" applyAlignment="1">
      <alignment horizontal="center"/>
    </xf>
    <xf numFmtId="0" fontId="21" fillId="0" borderId="14" xfId="0" applyFont="1" applyFill="1" applyBorder="1" applyAlignment="1">
      <alignment horizontal="right" vertical="center" wrapText="1"/>
    </xf>
    <xf numFmtId="0" fontId="21" fillId="33" borderId="1" xfId="0" applyFont="1" applyFill="1" applyBorder="1" applyAlignment="1">
      <alignment horizontal="left" vertical="top" wrapText="1"/>
    </xf>
    <xf numFmtId="0" fontId="27" fillId="0" borderId="0" xfId="42" applyFont="1" applyFill="1" applyBorder="1" applyAlignment="1">
      <alignment horizontal="left" vertical="center"/>
    </xf>
    <xf numFmtId="0" fontId="27" fillId="0" borderId="0" xfId="46" applyFont="1" applyFill="1" applyBorder="1" applyAlignment="1">
      <alignment horizontal="left" vertical="center"/>
    </xf>
  </cellXfs>
  <cellStyles count="47">
    <cellStyle name="1 antraštė" xfId="3" builtinId="16" customBuiltin="1"/>
    <cellStyle name="2 antraštė" xfId="4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5" builtinId="18" customBuiltin="1"/>
    <cellStyle name="4 antraštė" xfId="6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8" builtinId="27" customBuiltin="1"/>
    <cellStyle name="Geras" xfId="7" builtinId="26" customBuiltin="1"/>
    <cellStyle name="Įprastas" xfId="0" builtinId="0"/>
    <cellStyle name="Įspėjimo tekstas" xfId="15" builtinId="11" customBuiltin="1"/>
    <cellStyle name="Išvestis" xfId="11" builtinId="21" customBuiltin="1"/>
    <cellStyle name="Įvestis" xfId="10" builtinId="20" customBuiltin="1"/>
    <cellStyle name="Kablelis" xfId="1" builtinId="3"/>
    <cellStyle name="Neutralus" xfId="9" builtinId="28" customBuiltin="1"/>
    <cellStyle name="Normal 2" xfId="44"/>
    <cellStyle name="Normal 3" xfId="42"/>
    <cellStyle name="Normal 3 2" xfId="46"/>
    <cellStyle name="Note 2" xfId="43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vadinimas" xfId="2" builtinId="15" customBuiltin="1"/>
    <cellStyle name="Procentai" xfId="45" builtinId="5"/>
    <cellStyle name="Skaičiavimas" xfId="12" builtinId="22" customBuiltin="1"/>
    <cellStyle name="Suma" xfId="17" builtinId="25" customBuiltin="1"/>
    <cellStyle name="Susietas langelis" xfId="13" builtinId="24" customBuiltin="1"/>
    <cellStyle name="Tikrinimo langelis" xfId="14" builtinId="23" customBuiltin="1"/>
  </cellStyles>
  <dxfs count="0"/>
  <tableStyles count="0" defaultTableStyle="TableStyleMedium2" defaultPivotStyle="PivotStyleMedium9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527587392368919"/>
          <c:y val="0.30886452484592014"/>
          <c:w val="0.64124228285923546"/>
          <c:h val="0.62565291463552064"/>
        </c:manualLayout>
      </c:layout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3.7001108613438118E-2"/>
                  <c:y val="-0.11485840904528054"/>
                </c:manualLayout>
              </c:layout>
              <c:tx>
                <c:rich>
                  <a:bodyPr/>
                  <a:lstStyle/>
                  <a:p>
                    <a:fld id="{7F4010D2-A700-4821-97E0-4E01C27854D2}" type="CATEGORYNAME">
                      <a:rPr lang="en-US"/>
                      <a:pPr/>
                      <a:t>[KATEGORIJOS PAVADINIMAS]</a:t>
                    </a:fld>
                    <a:r>
                      <a:rPr lang="en-US" baseline="0"/>
                      <a:t>
36,76%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25A-4EE3-A436-35AA71B3C240}"/>
                </c:ext>
              </c:extLst>
            </c:dLbl>
            <c:dLbl>
              <c:idx val="1"/>
              <c:layout>
                <c:manualLayout>
                  <c:x val="0.24717944149149618"/>
                  <c:y val="-2.47850212078420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5A-4EE3-A436-35AA71B3C240}"/>
                </c:ext>
              </c:extLst>
            </c:dLbl>
            <c:dLbl>
              <c:idx val="2"/>
              <c:layout>
                <c:manualLayout>
                  <c:x val="-9.669651848257646E-2"/>
                  <c:y val="3.88723835518606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5A-4EE3-A436-35AA71B3C240}"/>
                </c:ext>
              </c:extLst>
            </c:dLbl>
            <c:dLbl>
              <c:idx val="3"/>
              <c:layout>
                <c:manualLayout>
                  <c:x val="-3.6254138279462375E-2"/>
                  <c:y val="3.8224116514207901E-2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Jungtinės</a:t>
                    </a:r>
                    <a:r>
                      <a:rPr lang="lt-LT" baseline="0"/>
                      <a:t> Karalystės Užsienio ir Sandraugos reikalų ministerija
</a:t>
                    </a:r>
                    <a:fld id="{B2DCCD83-8F92-49B2-BC1B-0294C35D3146}" type="PERCENTAGE">
                      <a:rPr lang="en-US" baseline="0"/>
                      <a:pPr/>
                      <a:t>[PROCENTAI]</a:t>
                    </a:fld>
                    <a:endParaRPr lang="lt-LT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25A-4EE3-A436-35AA71B3C240}"/>
                </c:ext>
              </c:extLst>
            </c:dLbl>
            <c:dLbl>
              <c:idx val="4"/>
              <c:layout>
                <c:manualLayout>
                  <c:x val="-5.9362236802481018E-2"/>
                  <c:y val="3.46228629437553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5A-4EE3-A436-35AA71B3C240}"/>
                </c:ext>
              </c:extLst>
            </c:dLbl>
            <c:dLbl>
              <c:idx val="5"/>
              <c:layout>
                <c:manualLayout>
                  <c:x val="-9.2377049321149138E-2"/>
                  <c:y val="5.40405903837956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5A-4EE3-A436-35AA71B3C240}"/>
                </c:ext>
              </c:extLst>
            </c:dLbl>
            <c:dLbl>
              <c:idx val="6"/>
              <c:layout>
                <c:manualLayout>
                  <c:x val="-0.12629400614903721"/>
                  <c:y val="5.8693711962242504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Construction Sector Transparency Initiative
</a:t>
                    </a:r>
                    <a:fld id="{1CFCD474-297E-4E6B-8FDA-AE5B4EC80618}" type="PERCENTAGE">
                      <a:rPr lang="en-US" baseline="0"/>
                      <a:pPr/>
                      <a:t>[PROCENTAI]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56012957793903"/>
                      <c:h val="5.480596161662178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25A-4EE3-A436-35AA71B3C240}"/>
                </c:ext>
              </c:extLst>
            </c:dLbl>
            <c:dLbl>
              <c:idx val="7"/>
              <c:layout>
                <c:manualLayout>
                  <c:x val="-0.16823055527126424"/>
                  <c:y val="3.93240244757571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5861654271156"/>
                      <c:h val="5.48059616166217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25A-4EE3-A436-35AA71B3C240}"/>
                </c:ext>
              </c:extLst>
            </c:dLbl>
            <c:dLbl>
              <c:idx val="8"/>
              <c:layout>
                <c:manualLayout>
                  <c:x val="-0.19688763258776718"/>
                  <c:y val="1.718741262132840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30488067941231"/>
                      <c:h val="5.48059137388463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25A-4EE3-A436-35AA71B3C240}"/>
                </c:ext>
              </c:extLst>
            </c:dLbl>
            <c:dLbl>
              <c:idx val="9"/>
              <c:layout>
                <c:manualLayout>
                  <c:x val="-0.1904964560939256"/>
                  <c:y val="-3.88083302804542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83955538637156"/>
                      <c:h val="7.169107935100092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25A-4EE3-A436-35AA71B3C240}"/>
                </c:ext>
              </c:extLst>
            </c:dLbl>
            <c:dLbl>
              <c:idx val="10"/>
              <c:layout>
                <c:manualLayout>
                  <c:x val="-8.7629057011004402E-2"/>
                  <c:y val="-5.8861906266752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25A-4EE3-A436-35AA71B3C240}"/>
                </c:ext>
              </c:extLst>
            </c:dLbl>
            <c:dLbl>
              <c:idx val="11"/>
              <c:layout>
                <c:manualLayout>
                  <c:x val="-8.8861122421406133E-2"/>
                  <c:y val="-9.7769911280772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5A-4EE3-A436-35AA71B3C240}"/>
                </c:ext>
              </c:extLst>
            </c:dLbl>
            <c:dLbl>
              <c:idx val="12"/>
              <c:layout>
                <c:manualLayout>
                  <c:x val="-9.965556163407216E-2"/>
                  <c:y val="-0.140368277987712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25A-4EE3-A436-35AA71B3C240}"/>
                </c:ext>
              </c:extLst>
            </c:dLbl>
            <c:dLbl>
              <c:idx val="13"/>
              <c:layout>
                <c:manualLayout>
                  <c:x val="5.3271612255762053E-2"/>
                  <c:y val="-0.139292444470007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25A-4EE3-A436-35AA71B3C240}"/>
                </c:ext>
              </c:extLst>
            </c:dLbl>
            <c:dLbl>
              <c:idx val="14"/>
              <c:layout>
                <c:manualLayout>
                  <c:x val="0.21392680598823058"/>
                  <c:y val="-0.153468806002357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25A-4EE3-A436-35AA71B3C240}"/>
                </c:ext>
              </c:extLst>
            </c:dLbl>
            <c:dLbl>
              <c:idx val="15"/>
              <c:layout>
                <c:manualLayout>
                  <c:x val="0.19845448250672468"/>
                  <c:y val="-0.111592276246432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25A-4EE3-A436-35AA71B3C240}"/>
                </c:ext>
              </c:extLst>
            </c:dLbl>
            <c:dLbl>
              <c:idx val="16"/>
              <c:layout>
                <c:manualLayout>
                  <c:x val="0.17926244223744736"/>
                  <c:y val="-6.8590171502065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25A-4EE3-A436-35AA71B3C240}"/>
                </c:ext>
              </c:extLst>
            </c:dLbl>
            <c:dLbl>
              <c:idx val="17"/>
              <c:layout>
                <c:manualLayout>
                  <c:x val="0.17650022978522512"/>
                  <c:y val="-2.4566603259906391E-2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Kazickų šeimos fondas</a:t>
                    </a:r>
                  </a:p>
                  <a:p>
                    <a:r>
                      <a:rPr lang="lt-LT"/>
                      <a:t>0,32%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25A-4EE3-A436-35AA71B3C24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25A-4EE3-A436-35AA71B3C24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25A-4EE3-A436-35AA71B3C24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25A-4EE3-A436-35AA71B3C24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25A-4EE3-A436-35AA71B3C240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25A-4EE3-A436-35AA71B3C240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25A-4EE3-A436-35AA71B3C240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25A-4EE3-A436-35AA71B3C240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25A-4EE3-A436-35AA71B3C240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25A-4EE3-A436-35AA71B3C240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25A-4EE3-A436-35AA71B3C240}"/>
                </c:ext>
              </c:extLst>
            </c:dLbl>
            <c:dLbl>
              <c:idx val="28"/>
              <c:layout>
                <c:manualLayout>
                  <c:x val="0.11537809678882824"/>
                  <c:y val="1.90950274359420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Mažiau</a:t>
                    </a:r>
                    <a:r>
                      <a:rPr lang="en-US" baseline="0"/>
                      <a:t> nei </a:t>
                    </a:r>
                  </a:p>
                  <a:p>
                    <a:r>
                      <a:rPr lang="en-US" baseline="0"/>
                      <a:t>0,32%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25A-4EE3-A436-35AA71B3C24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25A-4EE3-A436-35AA71B3C240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25A-4EE3-A436-35AA71B3C240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25A-4EE3-A436-35AA71B3C240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25A-4EE3-A436-35AA71B3C24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'TILS įplaukos (bendras)'!$B$57:$B$86</c:f>
              <c:strCache>
                <c:ptCount val="30"/>
                <c:pt idx="0">
                  <c:v>„Transparency International“ Sekretoriatas / Europos Komisija </c:v>
                </c:pt>
                <c:pt idx="1">
                  <c:v>„Transparency International“ Tarptautinės skaidrumo mokyklos 2017 dalyvių mokesčiai</c:v>
                </c:pt>
                <c:pt idx="2">
                  <c:v>Šiaurės ministrų taryba </c:v>
                </c:pt>
                <c:pt idx="3">
                  <c:v>Jungtinės Karalystės Užsienio ir Sandraugos reikalų ministerija (UK Foreign and Commonwealth Office)</c:v>
                </c:pt>
                <c:pt idx="4">
                  <c:v>Švedijos ambasada Lietuvoje</c:v>
                </c:pt>
                <c:pt idx="5">
                  <c:v>„Transparency International“ Sekretoriatas / Siemens AG </c:v>
                </c:pt>
                <c:pt idx="6">
                  <c:v>Construction Sector Transparency Initiative (CoST) / Jungtinės Karalystės tarptautinio vystymo departamentas ir Nyderlandų Karalystės užsienio reikalų ministerija</c:v>
                </c:pt>
                <c:pt idx="7">
                  <c:v>Nyderlandų Karalystės ambasada</c:v>
                </c:pt>
                <c:pt idx="8">
                  <c:v>Vašingtono lietuvių profesionalų klubas</c:v>
                </c:pt>
                <c:pt idx="9">
                  <c:v>„Transparency International“ Sekretoriatas / Adessium Foundation</c:v>
                </c:pt>
                <c:pt idx="10">
                  <c:v>VšĮ „Freedom House“</c:v>
                </c:pt>
                <c:pt idx="11">
                  <c:v>Asociacija „Investors' Forum“</c:v>
                </c:pt>
                <c:pt idx="12">
                  <c:v>Labdaros ir paramos fondas „Forum SYD Baltika“</c:v>
                </c:pt>
                <c:pt idx="13">
                  <c:v>Prancūzijos Respublikos ambasada </c:v>
                </c:pt>
                <c:pt idx="14">
                  <c:v>AB „Kauno energija“</c:v>
                </c:pt>
                <c:pt idx="15">
                  <c:v>Švedijos institutas</c:v>
                </c:pt>
                <c:pt idx="16">
                  <c:v>UAB „Interlux“ </c:v>
                </c:pt>
                <c:pt idx="17">
                  <c:v>Kazickų šeimos fondas</c:v>
                </c:pt>
                <c:pt idx="18">
                  <c:v>Šiaurės ministrų tarybos biuras Lietuvoje</c:v>
                </c:pt>
                <c:pt idx="19">
                  <c:v>MB „Katsu“</c:v>
                </c:pt>
                <c:pt idx="20">
                  <c:v>Milieu Ltd. / Europos Komisija</c:v>
                </c:pt>
                <c:pt idx="21">
                  <c:v>Kitos TILS uždirbtos lėšos</c:v>
                </c:pt>
                <c:pt idx="22">
                  <c:v>VšĮ „Pilietiškumo, demokratijos ir teisės programų centras“</c:v>
                </c:pt>
                <c:pt idx="23">
                  <c:v>LR generalinė prokuratūra / LR finansų ministerija </c:v>
                </c:pt>
                <c:pt idx="24">
                  <c:v>TILS skirtas gyventojų pajamų mokestis </c:v>
                </c:pt>
                <c:pt idx="25">
                  <c:v>MB „Tai - tai“</c:v>
                </c:pt>
                <c:pt idx="26">
                  <c:v>„Transparency International“ Latvijos skyrius</c:v>
                </c:pt>
                <c:pt idx="27">
                  <c:v>Lietuvos advokatūra</c:v>
                </c:pt>
                <c:pt idx="28">
                  <c:v>VšĮ „Europos Humanitarinis Universitetas“</c:v>
                </c:pt>
                <c:pt idx="29">
                  <c:v>VšĮ „Rytų Europos studijų centras“</c:v>
                </c:pt>
              </c:strCache>
            </c:strRef>
          </c:cat>
          <c:val>
            <c:numRef>
              <c:f>'TILS įplaukos (bendras)'!$C$57:$C$86</c:f>
              <c:numCache>
                <c:formatCode>_-* #,##0.00\ _L_t_-;\-* #,##0.00\ _L_t_-;_-* "-"??\ _L_t_-;_-@_-</c:formatCode>
                <c:ptCount val="30"/>
                <c:pt idx="0">
                  <c:v>97063.73</c:v>
                </c:pt>
                <c:pt idx="1">
                  <c:v>67939.23</c:v>
                </c:pt>
                <c:pt idx="2">
                  <c:v>23375.040000000001</c:v>
                </c:pt>
                <c:pt idx="3">
                  <c:v>19020.98</c:v>
                </c:pt>
                <c:pt idx="4">
                  <c:v>10244.85</c:v>
                </c:pt>
                <c:pt idx="5">
                  <c:v>10000</c:v>
                </c:pt>
                <c:pt idx="6">
                  <c:v>9901.93</c:v>
                </c:pt>
                <c:pt idx="7">
                  <c:v>3800</c:v>
                </c:pt>
                <c:pt idx="8">
                  <c:v>3372.08</c:v>
                </c:pt>
                <c:pt idx="9">
                  <c:v>3231</c:v>
                </c:pt>
                <c:pt idx="10">
                  <c:v>2800</c:v>
                </c:pt>
                <c:pt idx="11">
                  <c:v>2000</c:v>
                </c:pt>
                <c:pt idx="12">
                  <c:v>1950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833.54</c:v>
                </c:pt>
                <c:pt idx="18">
                  <c:v>700</c:v>
                </c:pt>
                <c:pt idx="19">
                  <c:v>700</c:v>
                </c:pt>
                <c:pt idx="20">
                  <c:v>500</c:v>
                </c:pt>
                <c:pt idx="21">
                  <c:v>456</c:v>
                </c:pt>
                <c:pt idx="22">
                  <c:v>419.3</c:v>
                </c:pt>
                <c:pt idx="23">
                  <c:v>400</c:v>
                </c:pt>
                <c:pt idx="24">
                  <c:v>351.66</c:v>
                </c:pt>
                <c:pt idx="25">
                  <c:v>300</c:v>
                </c:pt>
                <c:pt idx="26">
                  <c:v>200</c:v>
                </c:pt>
                <c:pt idx="27">
                  <c:v>150</c:v>
                </c:pt>
                <c:pt idx="28">
                  <c:v>150</c:v>
                </c:pt>
                <c:pt idx="29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B25A-4EE3-A436-35AA71B3C240}"/>
            </c:ext>
          </c:extLst>
        </c:ser>
        <c:ser>
          <c:idx val="1"/>
          <c:order val="1"/>
          <c:explosion val="25"/>
          <c:cat>
            <c:strRef>
              <c:f>'TILS įplaukos (bendras)'!$B$57:$B$86</c:f>
              <c:strCache>
                <c:ptCount val="30"/>
                <c:pt idx="0">
                  <c:v>„Transparency International“ Sekretoriatas / Europos Komisija </c:v>
                </c:pt>
                <c:pt idx="1">
                  <c:v>„Transparency International“ Tarptautinės skaidrumo mokyklos 2017 dalyvių mokesčiai</c:v>
                </c:pt>
                <c:pt idx="2">
                  <c:v>Šiaurės ministrų taryba </c:v>
                </c:pt>
                <c:pt idx="3">
                  <c:v>Jungtinės Karalystės Užsienio ir Sandraugos reikalų ministerija (UK Foreign and Commonwealth Office)</c:v>
                </c:pt>
                <c:pt idx="4">
                  <c:v>Švedijos ambasada Lietuvoje</c:v>
                </c:pt>
                <c:pt idx="5">
                  <c:v>„Transparency International“ Sekretoriatas / Siemens AG </c:v>
                </c:pt>
                <c:pt idx="6">
                  <c:v>Construction Sector Transparency Initiative (CoST) / Jungtinės Karalystės tarptautinio vystymo departamentas ir Nyderlandų Karalystės užsienio reikalų ministerija</c:v>
                </c:pt>
                <c:pt idx="7">
                  <c:v>Nyderlandų Karalystės ambasada</c:v>
                </c:pt>
                <c:pt idx="8">
                  <c:v>Vašingtono lietuvių profesionalų klubas</c:v>
                </c:pt>
                <c:pt idx="9">
                  <c:v>„Transparency International“ Sekretoriatas / Adessium Foundation</c:v>
                </c:pt>
                <c:pt idx="10">
                  <c:v>VšĮ „Freedom House“</c:v>
                </c:pt>
                <c:pt idx="11">
                  <c:v>Asociacija „Investors' Forum“</c:v>
                </c:pt>
                <c:pt idx="12">
                  <c:v>Labdaros ir paramos fondas „Forum SYD Baltika“</c:v>
                </c:pt>
                <c:pt idx="13">
                  <c:v>Prancūzijos Respublikos ambasada </c:v>
                </c:pt>
                <c:pt idx="14">
                  <c:v>AB „Kauno energija“</c:v>
                </c:pt>
                <c:pt idx="15">
                  <c:v>Švedijos institutas</c:v>
                </c:pt>
                <c:pt idx="16">
                  <c:v>UAB „Interlux“ </c:v>
                </c:pt>
                <c:pt idx="17">
                  <c:v>Kazickų šeimos fondas</c:v>
                </c:pt>
                <c:pt idx="18">
                  <c:v>Šiaurės ministrų tarybos biuras Lietuvoje</c:v>
                </c:pt>
                <c:pt idx="19">
                  <c:v>MB „Katsu“</c:v>
                </c:pt>
                <c:pt idx="20">
                  <c:v>Milieu Ltd. / Europos Komisija</c:v>
                </c:pt>
                <c:pt idx="21">
                  <c:v>Kitos TILS uždirbtos lėšos</c:v>
                </c:pt>
                <c:pt idx="22">
                  <c:v>VšĮ „Pilietiškumo, demokratijos ir teisės programų centras“</c:v>
                </c:pt>
                <c:pt idx="23">
                  <c:v>LR generalinė prokuratūra / LR finansų ministerija </c:v>
                </c:pt>
                <c:pt idx="24">
                  <c:v>TILS skirtas gyventojų pajamų mokestis </c:v>
                </c:pt>
                <c:pt idx="25">
                  <c:v>MB „Tai - tai“</c:v>
                </c:pt>
                <c:pt idx="26">
                  <c:v>„Transparency International“ Latvijos skyrius</c:v>
                </c:pt>
                <c:pt idx="27">
                  <c:v>Lietuvos advokatūra</c:v>
                </c:pt>
                <c:pt idx="28">
                  <c:v>VšĮ „Europos Humanitarinis Universitetas“</c:v>
                </c:pt>
                <c:pt idx="29">
                  <c:v>VšĮ „Rytų Europos studijų centras“</c:v>
                </c:pt>
              </c:strCache>
            </c:strRef>
          </c:cat>
          <c:val>
            <c:numRef>
              <c:f>'TILS įplaukos (bendras)'!$D$57:$D$86</c:f>
              <c:numCache>
                <c:formatCode>0.00%</c:formatCode>
                <c:ptCount val="30"/>
                <c:pt idx="0">
                  <c:v>0.36758865917815925</c:v>
                </c:pt>
                <c:pt idx="1">
                  <c:v>0.25729168311681999</c:v>
                </c:pt>
                <c:pt idx="2">
                  <c:v>8.8523278590631527E-2</c:v>
                </c:pt>
                <c:pt idx="3">
                  <c:v>7.2034080438229425E-2</c:v>
                </c:pt>
                <c:pt idx="4">
                  <c:v>3.8798124438256851E-2</c:v>
                </c:pt>
                <c:pt idx="5">
                  <c:v>3.7870856516451529E-2</c:v>
                </c:pt>
                <c:pt idx="6">
                  <c:v>3.7499457026594692E-2</c:v>
                </c:pt>
                <c:pt idx="7">
                  <c:v>1.4390925476251582E-2</c:v>
                </c:pt>
                <c:pt idx="8">
                  <c:v>1.2770355784199588E-2</c:v>
                </c:pt>
                <c:pt idx="9">
                  <c:v>1.2236073740465489E-2</c:v>
                </c:pt>
                <c:pt idx="10">
                  <c:v>1.0603839824606429E-2</c:v>
                </c:pt>
                <c:pt idx="11">
                  <c:v>7.5741713032903063E-3</c:v>
                </c:pt>
                <c:pt idx="12">
                  <c:v>7.3848170207080482E-3</c:v>
                </c:pt>
                <c:pt idx="13">
                  <c:v>3.7870856516451531E-3</c:v>
                </c:pt>
                <c:pt idx="14">
                  <c:v>3.7870856516451531E-3</c:v>
                </c:pt>
                <c:pt idx="15">
                  <c:v>3.7870856516451531E-3</c:v>
                </c:pt>
                <c:pt idx="16">
                  <c:v>3.7870856516451531E-3</c:v>
                </c:pt>
                <c:pt idx="17">
                  <c:v>3.1566873740723005E-3</c:v>
                </c:pt>
                <c:pt idx="18">
                  <c:v>2.6509599561516071E-3</c:v>
                </c:pt>
                <c:pt idx="19">
                  <c:v>2.6509599561516071E-3</c:v>
                </c:pt>
                <c:pt idx="20">
                  <c:v>1.8935428258225766E-3</c:v>
                </c:pt>
                <c:pt idx="21">
                  <c:v>1.7269110571501898E-3</c:v>
                </c:pt>
                <c:pt idx="22">
                  <c:v>1.5879250137348128E-3</c:v>
                </c:pt>
                <c:pt idx="23">
                  <c:v>1.5148342606580612E-3</c:v>
                </c:pt>
                <c:pt idx="24">
                  <c:v>1.3317665402575345E-3</c:v>
                </c:pt>
                <c:pt idx="25">
                  <c:v>1.136125695493546E-3</c:v>
                </c:pt>
                <c:pt idx="26">
                  <c:v>7.5741713032903058E-4</c:v>
                </c:pt>
                <c:pt idx="27">
                  <c:v>5.6806284774677299E-4</c:v>
                </c:pt>
                <c:pt idx="28">
                  <c:v>5.6806284774677299E-4</c:v>
                </c:pt>
                <c:pt idx="29">
                  <c:v>5.6806284774677299E-4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B25A-4EE3-A436-35AA71B3C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13855</xdr:colOff>
      <xdr:row>1</xdr:row>
      <xdr:rowOff>13855</xdr:rowOff>
    </xdr:from>
    <xdr:to>
      <xdr:col>4</xdr:col>
      <xdr:colOff>27709</xdr:colOff>
      <xdr:row>54</xdr:row>
      <xdr:rowOff>27709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61E39CC0-A193-4F94-AF7D-96A5B436D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873" y="193964"/>
          <a:ext cx="8160327" cy="95596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576944</xdr:colOff>
      <xdr:row>0</xdr:row>
      <xdr:rowOff>170329</xdr:rowOff>
    </xdr:from>
    <xdr:to>
      <xdr:col>3</xdr:col>
      <xdr:colOff>1290919</xdr:colOff>
      <xdr:row>52</xdr:row>
      <xdr:rowOff>26894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8966</xdr:colOff>
      <xdr:row>3</xdr:row>
      <xdr:rowOff>125506</xdr:rowOff>
    </xdr:from>
    <xdr:to>
      <xdr:col>4</xdr:col>
      <xdr:colOff>20622</xdr:colOff>
      <xdr:row>7</xdr:row>
      <xdr:rowOff>3020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81319" y="663388"/>
          <a:ext cx="8160574" cy="594691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lt-LT" sz="2000" b="1"/>
            <a:t>TILS gautos</a:t>
          </a:r>
          <a:r>
            <a:rPr lang="lt-LT" sz="2000" b="1" baseline="0"/>
            <a:t> lėšos 201</a:t>
          </a:r>
          <a:r>
            <a:rPr lang="pt-BR" sz="2000" b="1" baseline="0"/>
            <a:t>7</a:t>
          </a:r>
          <a:r>
            <a:rPr lang="lt-LT" sz="2000" b="1" baseline="0"/>
            <a:t> 01 01 - 201</a:t>
          </a:r>
          <a:r>
            <a:rPr lang="pt-BR" sz="2000" b="1" baseline="0"/>
            <a:t>7</a:t>
          </a:r>
          <a:r>
            <a:rPr lang="lt-LT" sz="2000" b="1" baseline="0"/>
            <a:t> 12 31</a:t>
          </a:r>
          <a:endParaRPr lang="lt-LT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3:F96"/>
  <sheetViews>
    <sheetView topLeftCell="A25" zoomScale="55" zoomScaleNormal="55" workbookViewId="0">
      <selection activeCell="N74" sqref="N74"/>
    </sheetView>
  </sheetViews>
  <sheetFormatPr defaultRowHeight="14.4" customHeight="1" x14ac:dyDescent="0.3"/>
  <cols>
    <col min="1" max="1" width="9.77734375" style="1" customWidth="1"/>
    <col min="2" max="2" width="80.88671875" style="2" customWidth="1"/>
    <col min="3" max="4" width="18.88671875" style="24" customWidth="1"/>
    <col min="5" max="5" width="9.77734375" style="1" customWidth="1"/>
    <col min="6" max="6" width="12.109375" style="1" bestFit="1" customWidth="1"/>
    <col min="7" max="16384" width="8.88671875" style="1"/>
  </cols>
  <sheetData>
    <row r="43" spans="2:4" ht="14.4" customHeight="1" x14ac:dyDescent="0.3">
      <c r="B43" s="8"/>
      <c r="C43" s="27"/>
    </row>
    <row r="44" spans="2:4" s="17" customFormat="1" ht="14.4" customHeight="1" x14ac:dyDescent="0.3">
      <c r="B44" s="18"/>
      <c r="C44" s="28"/>
      <c r="D44" s="25"/>
    </row>
    <row r="45" spans="2:4" s="17" customFormat="1" ht="14.4" customHeight="1" x14ac:dyDescent="0.3">
      <c r="B45" s="18"/>
      <c r="C45" s="25"/>
      <c r="D45" s="25"/>
    </row>
    <row r="46" spans="2:4" s="17" customFormat="1" ht="14.4" customHeight="1" x14ac:dyDescent="0.3">
      <c r="B46" s="20"/>
      <c r="C46" s="25"/>
      <c r="D46" s="25"/>
    </row>
    <row r="47" spans="2:4" s="17" customFormat="1" ht="14.4" customHeight="1" x14ac:dyDescent="0.3">
      <c r="C47" s="29"/>
      <c r="D47" s="25"/>
    </row>
    <row r="48" spans="2:4" s="17" customFormat="1" ht="14.4" customHeight="1" x14ac:dyDescent="0.3">
      <c r="C48" s="29"/>
      <c r="D48" s="25"/>
    </row>
    <row r="49" spans="1:6" s="17" customFormat="1" ht="14.4" customHeight="1" x14ac:dyDescent="0.3">
      <c r="C49" s="29"/>
      <c r="D49" s="25"/>
    </row>
    <row r="50" spans="1:6" s="17" customFormat="1" ht="14.4" customHeight="1" x14ac:dyDescent="0.3">
      <c r="C50" s="29"/>
      <c r="D50" s="25"/>
    </row>
    <row r="51" spans="1:6" s="17" customFormat="1" ht="14.4" customHeight="1" x14ac:dyDescent="0.3">
      <c r="C51" s="29"/>
      <c r="D51" s="25"/>
    </row>
    <row r="52" spans="1:6" s="17" customFormat="1" ht="14.4" customHeight="1" x14ac:dyDescent="0.3">
      <c r="C52" s="29"/>
      <c r="D52" s="25"/>
    </row>
    <row r="53" spans="1:6" s="17" customFormat="1" ht="14.4" customHeight="1" x14ac:dyDescent="0.3">
      <c r="C53" s="29"/>
      <c r="D53" s="25"/>
    </row>
    <row r="54" spans="1:6" s="17" customFormat="1" ht="14.4" customHeight="1" x14ac:dyDescent="0.3">
      <c r="C54" s="29"/>
      <c r="D54" s="25"/>
    </row>
    <row r="55" spans="1:6" s="17" customFormat="1" ht="14.4" customHeight="1" x14ac:dyDescent="0.3">
      <c r="C55" s="29"/>
      <c r="D55" s="25"/>
    </row>
    <row r="56" spans="1:6" s="17" customFormat="1" ht="14.4" customHeight="1" x14ac:dyDescent="0.3">
      <c r="A56" s="22"/>
      <c r="B56" s="43" t="s">
        <v>21</v>
      </c>
      <c r="C56" s="43"/>
      <c r="D56" s="43"/>
    </row>
    <row r="57" spans="1:6" s="17" customFormat="1" ht="14.4" customHeight="1" x14ac:dyDescent="0.3">
      <c r="A57" s="19"/>
      <c r="B57" s="7"/>
      <c r="C57" s="25"/>
      <c r="D57" s="25"/>
    </row>
    <row r="58" spans="1:6" s="17" customFormat="1" ht="14.4" customHeight="1" x14ac:dyDescent="0.3">
      <c r="B58" s="21"/>
      <c r="C58" s="16" t="s">
        <v>9</v>
      </c>
      <c r="D58" s="13" t="s">
        <v>10</v>
      </c>
    </row>
    <row r="59" spans="1:6" s="17" customFormat="1" ht="28.8" customHeight="1" x14ac:dyDescent="0.3">
      <c r="B59" s="42" t="s">
        <v>12</v>
      </c>
      <c r="C59" s="42"/>
      <c r="D59" s="42"/>
    </row>
    <row r="60" spans="1:6" ht="14.4" customHeight="1" x14ac:dyDescent="0.3">
      <c r="B60" s="9" t="s">
        <v>1</v>
      </c>
      <c r="C60" s="14">
        <v>97063.73</v>
      </c>
      <c r="D60" s="26">
        <f>C60/C94</f>
        <v>0.36758865917815925</v>
      </c>
      <c r="F60" s="39"/>
    </row>
    <row r="61" spans="1:6" ht="14.4" customHeight="1" x14ac:dyDescent="0.3">
      <c r="B61" s="9" t="s">
        <v>4</v>
      </c>
      <c r="C61" s="14">
        <v>23375.040000000001</v>
      </c>
      <c r="D61" s="26">
        <v>8.8523278590631527E-2</v>
      </c>
    </row>
    <row r="62" spans="1:6" s="4" customFormat="1" ht="14.4" customHeight="1" x14ac:dyDescent="0.3">
      <c r="A62" s="11"/>
      <c r="B62" s="9" t="s">
        <v>3</v>
      </c>
      <c r="C62" s="14">
        <v>10244.85</v>
      </c>
      <c r="D62" s="26">
        <v>3.8798124438256851E-2</v>
      </c>
    </row>
    <row r="63" spans="1:6" ht="14.4" customHeight="1" x14ac:dyDescent="0.3">
      <c r="B63" s="9" t="s">
        <v>5</v>
      </c>
      <c r="C63" s="14">
        <v>10000</v>
      </c>
      <c r="D63" s="26">
        <v>3.7870856516451529E-2</v>
      </c>
    </row>
    <row r="64" spans="1:6" s="5" customFormat="1" ht="14.4" customHeight="1" x14ac:dyDescent="0.3">
      <c r="B64" s="9" t="s">
        <v>18</v>
      </c>
      <c r="C64" s="14">
        <v>3800</v>
      </c>
      <c r="D64" s="26">
        <v>1.4390925476251582E-2</v>
      </c>
    </row>
    <row r="65" spans="1:6" s="5" customFormat="1" ht="14.4" customHeight="1" x14ac:dyDescent="0.3">
      <c r="B65" s="9" t="s">
        <v>19</v>
      </c>
      <c r="C65" s="14">
        <v>3372.08</v>
      </c>
      <c r="D65" s="26">
        <v>1.2770355784199588E-2</v>
      </c>
    </row>
    <row r="66" spans="1:6" s="5" customFormat="1" ht="14.4" customHeight="1" x14ac:dyDescent="0.3">
      <c r="B66" s="12" t="s">
        <v>38</v>
      </c>
      <c r="C66" s="14">
        <v>3231</v>
      </c>
      <c r="D66" s="26">
        <v>1.2236073740465489E-2</v>
      </c>
    </row>
    <row r="67" spans="1:6" s="6" customFormat="1" ht="14.4" customHeight="1" x14ac:dyDescent="0.3">
      <c r="A67" s="11"/>
      <c r="B67" s="12" t="s">
        <v>2</v>
      </c>
      <c r="C67" s="15">
        <v>1000</v>
      </c>
      <c r="D67" s="26">
        <v>3.7870856516451531E-3</v>
      </c>
    </row>
    <row r="68" spans="1:6" s="3" customFormat="1" ht="14.4" customHeight="1" x14ac:dyDescent="0.3">
      <c r="B68" s="9" t="s">
        <v>31</v>
      </c>
      <c r="C68" s="14">
        <v>833.54</v>
      </c>
      <c r="D68" s="26">
        <v>3.1566873740723005E-3</v>
      </c>
    </row>
    <row r="69" spans="1:6" s="5" customFormat="1" ht="14.4" customHeight="1" x14ac:dyDescent="0.3">
      <c r="B69" s="12" t="s">
        <v>20</v>
      </c>
      <c r="C69" s="15">
        <v>700</v>
      </c>
      <c r="D69" s="26">
        <v>2.6509599561516071E-3</v>
      </c>
    </row>
    <row r="70" spans="1:6" s="5" customFormat="1" ht="14.4" customHeight="1" x14ac:dyDescent="0.3">
      <c r="B70" s="34" t="s">
        <v>14</v>
      </c>
      <c r="C70" s="32">
        <f>SUM(C60:C69)</f>
        <v>153620.24</v>
      </c>
      <c r="D70" s="35">
        <f>C70/C94</f>
        <v>0.58177300670628485</v>
      </c>
    </row>
    <row r="71" spans="1:6" s="5" customFormat="1" ht="24" customHeight="1" x14ac:dyDescent="0.3">
      <c r="B71" s="42" t="s">
        <v>13</v>
      </c>
      <c r="C71" s="42"/>
      <c r="D71" s="42"/>
    </row>
    <row r="72" spans="1:6" s="4" customFormat="1" ht="14.4" customHeight="1" x14ac:dyDescent="0.3">
      <c r="A72" s="10"/>
      <c r="B72" s="9" t="s">
        <v>29</v>
      </c>
      <c r="C72" s="14">
        <v>67939.23</v>
      </c>
      <c r="D72" s="38">
        <f>C72/C94</f>
        <v>0.25729168311681999</v>
      </c>
      <c r="F72" s="37"/>
    </row>
    <row r="73" spans="1:6" ht="28.8" x14ac:dyDescent="0.3">
      <c r="B73" s="9" t="s">
        <v>36</v>
      </c>
      <c r="C73" s="14">
        <v>19020.98</v>
      </c>
      <c r="D73" s="26">
        <v>7.2034080438229425E-2</v>
      </c>
    </row>
    <row r="74" spans="1:6" ht="28.8" x14ac:dyDescent="0.3">
      <c r="B74" s="9" t="s">
        <v>35</v>
      </c>
      <c r="C74" s="14">
        <v>9901.93</v>
      </c>
      <c r="D74" s="26">
        <v>3.7499457026594692E-2</v>
      </c>
    </row>
    <row r="75" spans="1:6" s="5" customFormat="1" ht="14.4" customHeight="1" x14ac:dyDescent="0.3">
      <c r="B75" s="9" t="s">
        <v>27</v>
      </c>
      <c r="C75" s="14">
        <v>2800</v>
      </c>
      <c r="D75" s="26">
        <v>1.0603839824606429E-2</v>
      </c>
    </row>
    <row r="76" spans="1:6" s="5" customFormat="1" ht="14.4" customHeight="1" x14ac:dyDescent="0.3">
      <c r="B76" s="9" t="s">
        <v>17</v>
      </c>
      <c r="C76" s="14">
        <v>2000</v>
      </c>
      <c r="D76" s="26">
        <v>7.5741713032903063E-3</v>
      </c>
    </row>
    <row r="77" spans="1:6" s="5" customFormat="1" ht="14.4" customHeight="1" x14ac:dyDescent="0.3">
      <c r="B77" s="9" t="s">
        <v>6</v>
      </c>
      <c r="C77" s="14">
        <v>1950</v>
      </c>
      <c r="D77" s="26">
        <v>7.3848170207080482E-3</v>
      </c>
    </row>
    <row r="78" spans="1:6" ht="14.4" customHeight="1" x14ac:dyDescent="0.3">
      <c r="B78" s="9" t="s">
        <v>37</v>
      </c>
      <c r="C78" s="14">
        <v>1000</v>
      </c>
      <c r="D78" s="26">
        <v>3.7870856516451531E-3</v>
      </c>
    </row>
    <row r="79" spans="1:6" s="5" customFormat="1" ht="14.4" customHeight="1" x14ac:dyDescent="0.3">
      <c r="B79" s="9" t="s">
        <v>32</v>
      </c>
      <c r="C79" s="14">
        <v>1000</v>
      </c>
      <c r="D79" s="26">
        <v>3.7870856516451531E-3</v>
      </c>
    </row>
    <row r="80" spans="1:6" s="5" customFormat="1" ht="14.4" customHeight="1" x14ac:dyDescent="0.3">
      <c r="B80" s="9" t="s">
        <v>30</v>
      </c>
      <c r="C80" s="14">
        <v>1000</v>
      </c>
      <c r="D80" s="26">
        <v>3.7870856516451531E-3</v>
      </c>
    </row>
    <row r="81" spans="2:4" s="5" customFormat="1" ht="14.4" customHeight="1" x14ac:dyDescent="0.3">
      <c r="B81" s="9" t="s">
        <v>8</v>
      </c>
      <c r="C81" s="14">
        <v>700</v>
      </c>
      <c r="D81" s="26">
        <v>2.6509599561516071E-3</v>
      </c>
    </row>
    <row r="82" spans="2:4" s="5" customFormat="1" ht="14.4" customHeight="1" x14ac:dyDescent="0.3">
      <c r="B82" s="9" t="s">
        <v>34</v>
      </c>
      <c r="C82" s="14">
        <v>500</v>
      </c>
      <c r="D82" s="26">
        <v>1.8935428258225766E-3</v>
      </c>
    </row>
    <row r="83" spans="2:4" s="5" customFormat="1" ht="14.4" customHeight="1" x14ac:dyDescent="0.3">
      <c r="B83" s="9" t="s">
        <v>16</v>
      </c>
      <c r="C83" s="14">
        <v>456</v>
      </c>
      <c r="D83" s="26">
        <v>1.7269110571501898E-3</v>
      </c>
    </row>
    <row r="84" spans="2:4" s="5" customFormat="1" ht="14.4" customHeight="1" x14ac:dyDescent="0.3">
      <c r="B84" s="9" t="s">
        <v>7</v>
      </c>
      <c r="C84" s="14">
        <v>419.3</v>
      </c>
      <c r="D84" s="26">
        <v>1.5879250137348128E-3</v>
      </c>
    </row>
    <row r="85" spans="2:4" s="5" customFormat="1" ht="14.4" customHeight="1" x14ac:dyDescent="0.3">
      <c r="B85" s="9" t="s">
        <v>22</v>
      </c>
      <c r="C85" s="14">
        <v>400</v>
      </c>
      <c r="D85" s="26">
        <v>1.5148342606580612E-3</v>
      </c>
    </row>
    <row r="86" spans="2:4" s="5" customFormat="1" ht="14.4" customHeight="1" x14ac:dyDescent="0.3">
      <c r="B86" s="9" t="s">
        <v>0</v>
      </c>
      <c r="C86" s="14">
        <v>351.66</v>
      </c>
      <c r="D86" s="26">
        <v>1.3317665402575345E-3</v>
      </c>
    </row>
    <row r="87" spans="2:4" s="5" customFormat="1" ht="14.4" customHeight="1" x14ac:dyDescent="0.3">
      <c r="B87" s="9" t="s">
        <v>23</v>
      </c>
      <c r="C87" s="14">
        <v>300</v>
      </c>
      <c r="D87" s="26">
        <v>1.136125695493546E-3</v>
      </c>
    </row>
    <row r="88" spans="2:4" s="5" customFormat="1" ht="14.4" customHeight="1" x14ac:dyDescent="0.3">
      <c r="B88" s="9" t="s">
        <v>33</v>
      </c>
      <c r="C88" s="14">
        <v>200</v>
      </c>
      <c r="D88" s="26">
        <v>7.5741713032903058E-4</v>
      </c>
    </row>
    <row r="89" spans="2:4" s="5" customFormat="1" ht="14.4" customHeight="1" x14ac:dyDescent="0.3">
      <c r="B89" s="9" t="s">
        <v>24</v>
      </c>
      <c r="C89" s="14">
        <v>150</v>
      </c>
      <c r="D89" s="26">
        <v>5.6806284774677299E-4</v>
      </c>
    </row>
    <row r="90" spans="2:4" s="5" customFormat="1" ht="14.4" customHeight="1" x14ac:dyDescent="0.3">
      <c r="B90" s="9" t="s">
        <v>28</v>
      </c>
      <c r="C90" s="14">
        <v>150</v>
      </c>
      <c r="D90" s="26">
        <v>5.6806284774677299E-4</v>
      </c>
    </row>
    <row r="91" spans="2:4" s="5" customFormat="1" ht="14.4" customHeight="1" x14ac:dyDescent="0.3">
      <c r="B91" s="9" t="s">
        <v>25</v>
      </c>
      <c r="C91" s="14">
        <v>150</v>
      </c>
      <c r="D91" s="26">
        <v>5.6806284774677299E-4</v>
      </c>
    </row>
    <row r="92" spans="2:4" s="5" customFormat="1" ht="14.4" customHeight="1" x14ac:dyDescent="0.3">
      <c r="B92" s="9" t="s">
        <v>26</v>
      </c>
      <c r="C92" s="14">
        <v>45.95</v>
      </c>
      <c r="D92" s="26">
        <v>1.7401658569309478E-4</v>
      </c>
    </row>
    <row r="93" spans="2:4" ht="14.4" customHeight="1" x14ac:dyDescent="0.3">
      <c r="B93" s="33" t="s">
        <v>15</v>
      </c>
      <c r="C93" s="32">
        <f>SUM(C72:C92)</f>
        <v>110435.04999999999</v>
      </c>
      <c r="D93" s="35">
        <f>C93/C94</f>
        <v>0.4182269932937151</v>
      </c>
    </row>
    <row r="94" spans="2:4" ht="14.4" customHeight="1" x14ac:dyDescent="0.3">
      <c r="B94" s="23" t="s">
        <v>11</v>
      </c>
      <c r="C94" s="30">
        <f>C70+C93</f>
        <v>264055.28999999998</v>
      </c>
    </row>
    <row r="95" spans="2:4" ht="14.4" customHeight="1" x14ac:dyDescent="0.3">
      <c r="B95" s="7"/>
    </row>
    <row r="96" spans="2:4" ht="14.4" customHeight="1" x14ac:dyDescent="0.3">
      <c r="C96" s="31"/>
    </row>
  </sheetData>
  <autoFilter ref="B58:C92">
    <sortState ref="B50:C81">
      <sortCondition descending="1" ref="C49:C80"/>
    </sortState>
  </autoFilter>
  <mergeCells count="3">
    <mergeCell ref="B71:D71"/>
    <mergeCell ref="B56:D56"/>
    <mergeCell ref="B59:D59"/>
  </mergeCells>
  <pageMargins left="0.25" right="0.25" top="0.75" bottom="0.75" header="0.3" footer="0.3"/>
  <pageSetup paperSize="9" scale="5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3:D89"/>
  <sheetViews>
    <sheetView tabSelected="1" zoomScale="70" zoomScaleNormal="70" workbookViewId="0">
      <selection activeCell="K76" sqref="K76"/>
    </sheetView>
  </sheetViews>
  <sheetFormatPr defaultRowHeight="14.4" customHeight="1" x14ac:dyDescent="0.3"/>
  <cols>
    <col min="1" max="1" width="8.21875" style="1" customWidth="1"/>
    <col min="2" max="2" width="80.88671875" style="2" customWidth="1"/>
    <col min="3" max="4" width="18.88671875" style="24" customWidth="1"/>
    <col min="5" max="5" width="9.77734375" style="1" customWidth="1"/>
    <col min="6" max="16384" width="8.88671875" style="1"/>
  </cols>
  <sheetData>
    <row r="43" spans="2:4" ht="14.4" customHeight="1" x14ac:dyDescent="0.3">
      <c r="B43" s="8"/>
      <c r="C43" s="27"/>
    </row>
    <row r="44" spans="2:4" s="17" customFormat="1" ht="14.4" customHeight="1" x14ac:dyDescent="0.3">
      <c r="B44" s="18"/>
      <c r="C44" s="28"/>
      <c r="D44" s="25"/>
    </row>
    <row r="45" spans="2:4" s="17" customFormat="1" ht="14.4" customHeight="1" x14ac:dyDescent="0.3">
      <c r="B45" s="18"/>
      <c r="C45" s="25"/>
      <c r="D45" s="25"/>
    </row>
    <row r="46" spans="2:4" s="17" customFormat="1" ht="14.4" customHeight="1" x14ac:dyDescent="0.3">
      <c r="B46" s="20"/>
      <c r="C46" s="25"/>
      <c r="D46" s="25"/>
    </row>
    <row r="47" spans="2:4" s="17" customFormat="1" ht="14.4" customHeight="1" x14ac:dyDescent="0.3">
      <c r="C47" s="29"/>
      <c r="D47" s="25"/>
    </row>
    <row r="48" spans="2:4" s="17" customFormat="1" ht="14.4" customHeight="1" x14ac:dyDescent="0.3">
      <c r="C48" s="29"/>
      <c r="D48" s="25"/>
    </row>
    <row r="49" spans="1:4" s="17" customFormat="1" ht="14.4" customHeight="1" x14ac:dyDescent="0.3">
      <c r="C49" s="29"/>
      <c r="D49" s="25"/>
    </row>
    <row r="50" spans="1:4" s="17" customFormat="1" ht="14.4" customHeight="1" x14ac:dyDescent="0.3">
      <c r="C50" s="29"/>
      <c r="D50" s="25"/>
    </row>
    <row r="51" spans="1:4" s="17" customFormat="1" ht="14.4" customHeight="1" x14ac:dyDescent="0.3">
      <c r="C51" s="29"/>
      <c r="D51" s="25"/>
    </row>
    <row r="52" spans="1:4" s="17" customFormat="1" ht="14.4" customHeight="1" x14ac:dyDescent="0.3">
      <c r="C52" s="29"/>
      <c r="D52" s="25"/>
    </row>
    <row r="53" spans="1:4" s="17" customFormat="1" ht="14.4" customHeight="1" x14ac:dyDescent="0.3">
      <c r="C53" s="29"/>
      <c r="D53" s="25"/>
    </row>
    <row r="54" spans="1:4" s="17" customFormat="1" ht="14.4" customHeight="1" x14ac:dyDescent="0.3">
      <c r="A54" s="36"/>
      <c r="B54" s="44" t="s">
        <v>21</v>
      </c>
      <c r="C54" s="44"/>
      <c r="D54" s="44"/>
    </row>
    <row r="55" spans="1:4" s="17" customFormat="1" ht="14.4" customHeight="1" x14ac:dyDescent="0.3">
      <c r="A55" s="19"/>
      <c r="B55" s="7"/>
      <c r="C55" s="25"/>
      <c r="D55" s="25"/>
    </row>
    <row r="56" spans="1:4" s="17" customFormat="1" ht="14.4" customHeight="1" x14ac:dyDescent="0.3">
      <c r="B56" s="21"/>
      <c r="C56" s="16" t="s">
        <v>9</v>
      </c>
      <c r="D56" s="13" t="s">
        <v>10</v>
      </c>
    </row>
    <row r="57" spans="1:4" s="4" customFormat="1" ht="14.4" customHeight="1" x14ac:dyDescent="0.3">
      <c r="A57" s="10"/>
      <c r="B57" s="9" t="s">
        <v>1</v>
      </c>
      <c r="C57" s="14">
        <v>97063.73</v>
      </c>
      <c r="D57" s="26">
        <v>0.36758865917815925</v>
      </c>
    </row>
    <row r="58" spans="1:4" ht="14.4" customHeight="1" x14ac:dyDescent="0.3">
      <c r="B58" s="12" t="s">
        <v>29</v>
      </c>
      <c r="C58" s="14">
        <v>67939.23</v>
      </c>
      <c r="D58" s="26">
        <v>0.25729168311681999</v>
      </c>
    </row>
    <row r="59" spans="1:4" ht="14.4" customHeight="1" x14ac:dyDescent="0.3">
      <c r="B59" s="9" t="s">
        <v>4</v>
      </c>
      <c r="C59" s="14">
        <v>23375.040000000001</v>
      </c>
      <c r="D59" s="26">
        <v>8.8523278590631527E-2</v>
      </c>
    </row>
    <row r="60" spans="1:4" s="4" customFormat="1" ht="14.4" customHeight="1" x14ac:dyDescent="0.3">
      <c r="A60" s="11"/>
      <c r="B60" s="9" t="s">
        <v>36</v>
      </c>
      <c r="C60" s="14">
        <v>19020.98</v>
      </c>
      <c r="D60" s="26">
        <v>7.2034080438229425E-2</v>
      </c>
    </row>
    <row r="61" spans="1:4" ht="14.4" customHeight="1" x14ac:dyDescent="0.3">
      <c r="B61" s="9" t="s">
        <v>3</v>
      </c>
      <c r="C61" s="14">
        <v>10244.85</v>
      </c>
      <c r="D61" s="26">
        <v>3.8798124438256851E-2</v>
      </c>
    </row>
    <row r="62" spans="1:4" ht="14.4" customHeight="1" x14ac:dyDescent="0.3">
      <c r="B62" s="9" t="s">
        <v>5</v>
      </c>
      <c r="C62" s="15">
        <v>10000</v>
      </c>
      <c r="D62" s="26">
        <v>3.7870856516451529E-2</v>
      </c>
    </row>
    <row r="63" spans="1:4" ht="14.4" customHeight="1" x14ac:dyDescent="0.3">
      <c r="B63" s="12" t="s">
        <v>35</v>
      </c>
      <c r="C63" s="14">
        <v>9901.93</v>
      </c>
      <c r="D63" s="26">
        <v>3.7499457026594692E-2</v>
      </c>
    </row>
    <row r="64" spans="1:4" s="5" customFormat="1" ht="14.4" customHeight="1" x14ac:dyDescent="0.3">
      <c r="B64" s="9" t="s">
        <v>18</v>
      </c>
      <c r="C64" s="14">
        <v>3800</v>
      </c>
      <c r="D64" s="26">
        <v>1.4390925476251582E-2</v>
      </c>
    </row>
    <row r="65" spans="1:4" s="5" customFormat="1" ht="14.4" customHeight="1" x14ac:dyDescent="0.3">
      <c r="B65" s="9" t="s">
        <v>19</v>
      </c>
      <c r="C65" s="14">
        <v>3372.08</v>
      </c>
      <c r="D65" s="26">
        <v>1.2770355784199588E-2</v>
      </c>
    </row>
    <row r="66" spans="1:4" s="5" customFormat="1" ht="14.4" customHeight="1" x14ac:dyDescent="0.3">
      <c r="B66" s="12" t="s">
        <v>38</v>
      </c>
      <c r="C66" s="14">
        <v>3231</v>
      </c>
      <c r="D66" s="26">
        <v>1.2236073740465489E-2</v>
      </c>
    </row>
    <row r="67" spans="1:4" s="5" customFormat="1" ht="14.4" customHeight="1" x14ac:dyDescent="0.3">
      <c r="B67" s="12" t="s">
        <v>27</v>
      </c>
      <c r="C67" s="15">
        <v>2800</v>
      </c>
      <c r="D67" s="26">
        <v>1.0603839824606429E-2</v>
      </c>
    </row>
    <row r="68" spans="1:4" s="5" customFormat="1" ht="14.4" customHeight="1" x14ac:dyDescent="0.3">
      <c r="B68" s="9" t="s">
        <v>17</v>
      </c>
      <c r="C68" s="14">
        <v>2000</v>
      </c>
      <c r="D68" s="26">
        <v>7.5741713032903063E-3</v>
      </c>
    </row>
    <row r="69" spans="1:4" s="6" customFormat="1" ht="14.4" customHeight="1" x14ac:dyDescent="0.3">
      <c r="A69" s="11"/>
      <c r="B69" s="9" t="s">
        <v>6</v>
      </c>
      <c r="C69" s="14">
        <v>1950</v>
      </c>
      <c r="D69" s="26">
        <v>7.3848170207080482E-3</v>
      </c>
    </row>
    <row r="70" spans="1:4" ht="14.4" customHeight="1" x14ac:dyDescent="0.3">
      <c r="B70" s="9" t="s">
        <v>2</v>
      </c>
      <c r="C70" s="14">
        <v>1000</v>
      </c>
      <c r="D70" s="26">
        <v>3.7870856516451531E-3</v>
      </c>
    </row>
    <row r="71" spans="1:4" s="3" customFormat="1" ht="14.4" customHeight="1" x14ac:dyDescent="0.3">
      <c r="B71" s="12" t="s">
        <v>37</v>
      </c>
      <c r="C71" s="15">
        <v>1000</v>
      </c>
      <c r="D71" s="26">
        <v>3.7870856516451531E-3</v>
      </c>
    </row>
    <row r="72" spans="1:4" s="5" customFormat="1" ht="14.4" customHeight="1" x14ac:dyDescent="0.3">
      <c r="B72" s="9" t="s">
        <v>32</v>
      </c>
      <c r="C72" s="14">
        <v>1000</v>
      </c>
      <c r="D72" s="26">
        <v>3.7870856516451531E-3</v>
      </c>
    </row>
    <row r="73" spans="1:4" s="5" customFormat="1" ht="14.4" customHeight="1" x14ac:dyDescent="0.3">
      <c r="B73" s="9" t="s">
        <v>30</v>
      </c>
      <c r="C73" s="14">
        <v>1000</v>
      </c>
      <c r="D73" s="26">
        <v>3.7870856516451531E-3</v>
      </c>
    </row>
    <row r="74" spans="1:4" s="5" customFormat="1" ht="14.4" customHeight="1" x14ac:dyDescent="0.3">
      <c r="B74" s="9" t="s">
        <v>31</v>
      </c>
      <c r="C74" s="14">
        <v>833.54</v>
      </c>
      <c r="D74" s="26">
        <v>3.1566873740723005E-3</v>
      </c>
    </row>
    <row r="75" spans="1:4" s="5" customFormat="1" ht="14.4" customHeight="1" x14ac:dyDescent="0.3">
      <c r="B75" s="9" t="s">
        <v>20</v>
      </c>
      <c r="C75" s="14">
        <v>700</v>
      </c>
      <c r="D75" s="26">
        <v>2.6509599561516071E-3</v>
      </c>
    </row>
    <row r="76" spans="1:4" s="5" customFormat="1" ht="14.4" customHeight="1" x14ac:dyDescent="0.3">
      <c r="B76" s="9" t="s">
        <v>8</v>
      </c>
      <c r="C76" s="14">
        <v>700</v>
      </c>
      <c r="D76" s="26">
        <v>2.6509599561516071E-3</v>
      </c>
    </row>
    <row r="77" spans="1:4" s="5" customFormat="1" ht="14.4" customHeight="1" x14ac:dyDescent="0.3">
      <c r="B77" s="9" t="s">
        <v>34</v>
      </c>
      <c r="C77" s="14">
        <v>500</v>
      </c>
      <c r="D77" s="26">
        <v>1.8935428258225766E-3</v>
      </c>
    </row>
    <row r="78" spans="1:4" s="5" customFormat="1" ht="14.4" customHeight="1" x14ac:dyDescent="0.3">
      <c r="B78" s="9" t="s">
        <v>16</v>
      </c>
      <c r="C78" s="14">
        <v>456</v>
      </c>
      <c r="D78" s="26">
        <v>1.7269110571501898E-3</v>
      </c>
    </row>
    <row r="79" spans="1:4" s="5" customFormat="1" ht="14.4" customHeight="1" x14ac:dyDescent="0.3">
      <c r="B79" s="9" t="s">
        <v>7</v>
      </c>
      <c r="C79" s="14">
        <v>419.3</v>
      </c>
      <c r="D79" s="26">
        <v>1.5879250137348128E-3</v>
      </c>
    </row>
    <row r="80" spans="1:4" s="5" customFormat="1" ht="14.4" customHeight="1" x14ac:dyDescent="0.3">
      <c r="B80" s="9" t="s">
        <v>22</v>
      </c>
      <c r="C80" s="14">
        <v>400</v>
      </c>
      <c r="D80" s="26">
        <v>1.5148342606580612E-3</v>
      </c>
    </row>
    <row r="81" spans="2:4" s="5" customFormat="1" ht="14.4" customHeight="1" x14ac:dyDescent="0.3">
      <c r="B81" s="9" t="s">
        <v>0</v>
      </c>
      <c r="C81" s="14">
        <v>351.66</v>
      </c>
      <c r="D81" s="26">
        <v>1.3317665402575345E-3</v>
      </c>
    </row>
    <row r="82" spans="2:4" s="5" customFormat="1" ht="14.4" customHeight="1" x14ac:dyDescent="0.3">
      <c r="B82" s="9" t="s">
        <v>23</v>
      </c>
      <c r="C82" s="14">
        <v>300</v>
      </c>
      <c r="D82" s="26">
        <v>1.136125695493546E-3</v>
      </c>
    </row>
    <row r="83" spans="2:4" s="5" customFormat="1" ht="14.4" customHeight="1" x14ac:dyDescent="0.3">
      <c r="B83" s="9" t="s">
        <v>33</v>
      </c>
      <c r="C83" s="14">
        <v>200</v>
      </c>
      <c r="D83" s="26">
        <v>7.5741713032903058E-4</v>
      </c>
    </row>
    <row r="84" spans="2:4" s="5" customFormat="1" ht="14.4" customHeight="1" x14ac:dyDescent="0.3">
      <c r="B84" s="9" t="s">
        <v>24</v>
      </c>
      <c r="C84" s="14">
        <v>150</v>
      </c>
      <c r="D84" s="26">
        <v>5.6806284774677299E-4</v>
      </c>
    </row>
    <row r="85" spans="2:4" s="5" customFormat="1" ht="14.4" customHeight="1" x14ac:dyDescent="0.3">
      <c r="B85" s="9" t="s">
        <v>28</v>
      </c>
      <c r="C85" s="14">
        <v>150</v>
      </c>
      <c r="D85" s="26">
        <v>5.6806284774677299E-4</v>
      </c>
    </row>
    <row r="86" spans="2:4" ht="14.4" customHeight="1" x14ac:dyDescent="0.3">
      <c r="B86" s="9" t="s">
        <v>25</v>
      </c>
      <c r="C86" s="14">
        <v>150</v>
      </c>
      <c r="D86" s="26">
        <v>5.6806284774677299E-4</v>
      </c>
    </row>
    <row r="87" spans="2:4" ht="14.4" customHeight="1" x14ac:dyDescent="0.3">
      <c r="B87" s="9" t="s">
        <v>26</v>
      </c>
      <c r="C87" s="14">
        <v>45.95</v>
      </c>
      <c r="D87" s="26">
        <v>1.7401658569309478E-4</v>
      </c>
    </row>
    <row r="88" spans="2:4" ht="14.4" customHeight="1" x14ac:dyDescent="0.3">
      <c r="B88" s="41" t="s">
        <v>11</v>
      </c>
      <c r="C88" s="30">
        <f>SUM(C57:C87)</f>
        <v>264055.28999999998</v>
      </c>
      <c r="D88" s="40">
        <f>SUM(D57:D87)</f>
        <v>1.0000000000000002</v>
      </c>
    </row>
    <row r="89" spans="2:4" ht="14.4" customHeight="1" x14ac:dyDescent="0.3">
      <c r="C89" s="31"/>
    </row>
  </sheetData>
  <autoFilter ref="B56:D86">
    <sortState ref="B57:D87">
      <sortCondition descending="1" ref="C56:C86"/>
    </sortState>
  </autoFilter>
  <mergeCells count="1">
    <mergeCell ref="B54:D54"/>
  </mergeCells>
  <pageMargins left="0.25" right="0.25" top="0.75" bottom="0.75" header="0.3" footer="0.3"/>
  <pageSetup paperSize="9" scale="37" fitToWidth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TILS įplaukos</vt:lpstr>
      <vt:lpstr>TILS įplaukos (bendras)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2018-01-02T14:20:28Z</dcterms:modified>
</cp:coreProperties>
</file>