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0" yWindow="0" windowWidth="16812" windowHeight="7536" activeTab="1"/>
  </bookViews>
  <sheets>
    <sheet name="TILC income" sheetId="1" r:id="rId1"/>
    <sheet name="TILC income (detailed)" sheetId="2" r:id="rId2"/>
  </sheets>
  <definedNames>
    <definedName name="_xlnm._FilterDatabase" localSheetId="0" hidden="1">'TILC income'!$B$52:$C$86</definedName>
    <definedName name="_xlnm._FilterDatabase" localSheetId="1" hidden="1">'TILC income (detailed)'!$B$53:$D$83</definedName>
  </definedNames>
  <calcPr calcId="171027"/>
</workbook>
</file>

<file path=xl/calcChain.xml><?xml version="1.0" encoding="utf-8"?>
<calcChain xmlns="http://schemas.openxmlformats.org/spreadsheetml/2006/main">
  <c r="B51" i="2" l="1"/>
  <c r="B85" i="2"/>
  <c r="D85" i="2" l="1"/>
  <c r="C85" i="2"/>
  <c r="C87" i="1" l="1"/>
  <c r="C64" i="1"/>
  <c r="C88" i="1" l="1"/>
  <c r="D54" i="1" s="1"/>
  <c r="D64" i="1" l="1"/>
  <c r="D66" i="1"/>
  <c r="D87" i="1"/>
</calcChain>
</file>

<file path=xl/sharedStrings.xml><?xml version="1.0" encoding="utf-8"?>
<sst xmlns="http://schemas.openxmlformats.org/spreadsheetml/2006/main" count="72" uniqueCount="39">
  <si>
    <t>Transparency International Secretariat / European Commission</t>
  </si>
  <si>
    <t xml:space="preserve">The Nordic Council of Ministers </t>
  </si>
  <si>
    <t>Embassy of Sweden in Vilnius</t>
  </si>
  <si>
    <t>Transparency International Secretariat / Siemens AG</t>
  </si>
  <si>
    <t>Washington DC Lithuanian Professionals Club</t>
  </si>
  <si>
    <t>Transparency International Secretariat / Adessium Foundation</t>
  </si>
  <si>
    <t>Embassy of France in Vilnius</t>
  </si>
  <si>
    <t>The Kazickas Family Foundation</t>
  </si>
  <si>
    <t>The Nordic Council of Ministers</t>
  </si>
  <si>
    <t>Subtotal:</t>
  </si>
  <si>
    <t>Income, EUR</t>
  </si>
  <si>
    <t>Percentage</t>
  </si>
  <si>
    <t xml:space="preserve">PROJECT FUNDS
</t>
  </si>
  <si>
    <t xml:space="preserve">NON-PROJECT FUNDS
</t>
  </si>
  <si>
    <t>Transparency International School on Integrity 2017 participants' fees</t>
  </si>
  <si>
    <t>UK Foreign and Commonwealth Office</t>
  </si>
  <si>
    <t>Association "Investors’ Forum"</t>
  </si>
  <si>
    <t>Charity and sponsorship fund "Forum SYD Baltika"</t>
  </si>
  <si>
    <t>Swedish Institute</t>
  </si>
  <si>
    <t>Milieu Ltd. / European Commission</t>
  </si>
  <si>
    <t>Other earned funds</t>
  </si>
  <si>
    <t>VšĮ "The Center of Civic, Democracy and Law programs"</t>
  </si>
  <si>
    <t>Lithuanian Bar Association</t>
  </si>
  <si>
    <t>Donations by physical persons</t>
  </si>
  <si>
    <t>Total:</t>
  </si>
  <si>
    <t>Income tax donations</t>
  </si>
  <si>
    <t>VšĮ "European Humanities University"</t>
  </si>
  <si>
    <t>VšĮ "Freedom House"</t>
  </si>
  <si>
    <t>AB "Kauno energija"</t>
  </si>
  <si>
    <t>UAB "Interlux"</t>
  </si>
  <si>
    <t>MB "Tai - tai"</t>
  </si>
  <si>
    <t>VšĮ "Eastern Europe Studies Centre"</t>
  </si>
  <si>
    <t>MB "Katsu"</t>
  </si>
  <si>
    <t>Construction Sector Transparency Initiative (CoST) / The UK Department for International Development and the Dutch Ministry of Foreign Affairs</t>
  </si>
  <si>
    <t>Netherlands Embassy in Vilnius</t>
  </si>
  <si>
    <t>The Nordic Council of Ministers Office in Lithuania</t>
  </si>
  <si>
    <t>Transparency International Latvia - DELNA</t>
  </si>
  <si>
    <t xml:space="preserve">TI LITHUANIA'S INCOME SOURCES 2017 01 01 – 2017 12 31
</t>
  </si>
  <si>
    <t xml:space="preserve">General Prosecutor's Office of the Republic of Lithuania / Ministry of Finance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</si>
</sst>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\ _L_t_-;\-* #,##0.00\ _L_t_-;_-* &quot;-&quot;??\ _L_t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1"/>
      <name val="Garamond"/>
      <family val="1"/>
      <charset val="186"/>
    </font>
    <font>
      <sz val="11"/>
      <color theme="1"/>
      <name val="Garamond"/>
      <family val="1"/>
      <charset val="186"/>
    </font>
    <font>
      <sz val="11"/>
      <color rgb="FF00B0F0"/>
      <name val="Garamond"/>
      <family val="1"/>
      <charset val="186"/>
    </font>
    <font>
      <sz val="11"/>
      <name val="Garamond"/>
      <family val="1"/>
      <charset val="186"/>
    </font>
    <font>
      <b/>
      <sz val="11"/>
      <color rgb="FF00B0F0"/>
      <name val="Garamond"/>
      <family val="1"/>
      <charset val="186"/>
    </font>
    <font>
      <b/>
      <sz val="11"/>
      <color theme="1"/>
      <name val="Garamond"/>
      <family val="1"/>
      <charset val="186"/>
    </font>
    <font>
      <b/>
      <sz val="11"/>
      <color rgb="FF0070C0"/>
      <name val="Garamond"/>
      <family val="1"/>
      <charset val="186"/>
    </font>
    <font>
      <b/>
      <sz val="11"/>
      <color theme="1" tint="0.34998626667073579"/>
      <name val="Garamond"/>
      <family val="1"/>
      <charset val="186"/>
    </font>
    <font>
      <sz val="11"/>
      <name val="Garamond"/>
      <family val="1"/>
    </font>
    <font>
      <sz val="11"/>
      <color theme="1"/>
      <name val="Garamond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0" fillId="0" borderId="0">
      <alignment vertical="top"/>
    </xf>
    <xf numFmtId="9" fontId="3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0" xfId="0" applyFont="1" applyAlignment="1">
      <alignment vertical="top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0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24" fillId="0" borderId="1" xfId="0" applyFont="1" applyFill="1" applyBorder="1" applyAlignment="1">
      <alignment vertical="top" wrapText="1"/>
    </xf>
    <xf numFmtId="0" fontId="21" fillId="0" borderId="12" xfId="0" applyFont="1" applyBorder="1" applyAlignment="1">
      <alignment vertical="center" textRotation="255"/>
    </xf>
    <xf numFmtId="0" fontId="21" fillId="0" borderId="0" xfId="0" applyFont="1" applyBorder="1" applyAlignment="1">
      <alignment vertical="center" textRotation="255"/>
    </xf>
    <xf numFmtId="0" fontId="24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164" fontId="24" fillId="0" borderId="1" xfId="1" applyFont="1" applyFill="1" applyBorder="1" applyAlignment="1">
      <alignment horizontal="center" vertical="top"/>
    </xf>
    <xf numFmtId="164" fontId="22" fillId="0" borderId="1" xfId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  <xf numFmtId="0" fontId="22" fillId="0" borderId="0" xfId="0" applyFont="1" applyFill="1"/>
    <xf numFmtId="0" fontId="26" fillId="0" borderId="0" xfId="0" applyFont="1" applyFill="1" applyAlignment="1">
      <alignment wrapText="1"/>
    </xf>
    <xf numFmtId="0" fontId="22" fillId="0" borderId="0" xfId="0" applyFont="1" applyFill="1" applyBorder="1"/>
    <xf numFmtId="0" fontId="22" fillId="0" borderId="0" xfId="0" applyFont="1" applyFill="1" applyAlignment="1">
      <alignment wrapText="1"/>
    </xf>
    <xf numFmtId="0" fontId="21" fillId="0" borderId="13" xfId="0" applyFont="1" applyFill="1" applyBorder="1" applyAlignment="1">
      <alignment horizontal="center" vertical="top" wrapText="1"/>
    </xf>
    <xf numFmtId="0" fontId="27" fillId="0" borderId="0" xfId="42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10" fontId="22" fillId="0" borderId="1" xfId="45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164" fontId="26" fillId="0" borderId="1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164" fontId="21" fillId="0" borderId="1" xfId="1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right" vertical="top" wrapText="1"/>
    </xf>
    <xf numFmtId="0" fontId="28" fillId="0" borderId="11" xfId="0" applyFont="1" applyFill="1" applyBorder="1" applyAlignment="1">
      <alignment horizontal="right" vertical="top" wrapText="1"/>
    </xf>
    <xf numFmtId="10" fontId="26" fillId="0" borderId="1" xfId="45" applyNumberFormat="1" applyFont="1" applyBorder="1" applyAlignment="1">
      <alignment horizontal="center" vertical="top"/>
    </xf>
    <xf numFmtId="0" fontId="27" fillId="0" borderId="0" xfId="46" applyFont="1" applyFill="1" applyBorder="1" applyAlignment="1">
      <alignment vertical="center"/>
    </xf>
    <xf numFmtId="43" fontId="23" fillId="0" borderId="0" xfId="0" applyNumberFormat="1" applyFont="1"/>
    <xf numFmtId="10" fontId="22" fillId="0" borderId="1" xfId="45" applyNumberFormat="1" applyFont="1" applyFill="1" applyBorder="1" applyAlignment="1">
      <alignment horizontal="center" vertical="top"/>
    </xf>
    <xf numFmtId="43" fontId="22" fillId="0" borderId="0" xfId="0" applyNumberFormat="1" applyFont="1"/>
    <xf numFmtId="9" fontId="26" fillId="0" borderId="1" xfId="45" applyFont="1" applyBorder="1" applyAlignment="1">
      <alignment horizontal="center"/>
    </xf>
    <xf numFmtId="0" fontId="21" fillId="0" borderId="14" xfId="0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30" fillId="0" borderId="1" xfId="0" applyFont="1" applyBorder="1"/>
    <xf numFmtId="0" fontId="21" fillId="33" borderId="1" xfId="0" applyFont="1" applyFill="1" applyBorder="1" applyAlignment="1">
      <alignment horizontal="left" vertical="top" wrapText="1"/>
    </xf>
    <xf numFmtId="0" fontId="27" fillId="0" borderId="0" xfId="42" applyFont="1" applyFill="1" applyBorder="1" applyAlignment="1">
      <alignment horizontal="left" vertical="center" wrapText="1"/>
    </xf>
    <xf numFmtId="0" fontId="27" fillId="0" borderId="0" xfId="42" applyFont="1" applyFill="1" applyBorder="1" applyAlignment="1">
      <alignment horizontal="left" vertical="center"/>
    </xf>
    <xf numFmtId="0" fontId="27" fillId="0" borderId="0" xfId="46" applyFont="1" applyFill="1" applyBorder="1" applyAlignment="1">
      <alignment horizontal="left" vertical="center"/>
    </xf>
  </cellXfs>
  <cellStyles count="47">
    <cellStyle name="1 antraštė" xfId="3" builtinId="16" customBuiltin="1"/>
    <cellStyle name="2 antraštė" xfId="4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5" builtinId="18" customBuiltin="1"/>
    <cellStyle name="4 antraštė" xfId="6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8" builtinId="27" customBuiltin="1"/>
    <cellStyle name="Geras" xfId="7" builtinId="26" customBuiltin="1"/>
    <cellStyle name="Įprastas" xfId="0" builtinId="0"/>
    <cellStyle name="Įspėjimo tekstas" xfId="15" builtinId="11" customBuiltin="1"/>
    <cellStyle name="Išvestis" xfId="11" builtinId="21" customBuiltin="1"/>
    <cellStyle name="Įvestis" xfId="10" builtinId="20" customBuiltin="1"/>
    <cellStyle name="Kablelis" xfId="1" builtinId="3"/>
    <cellStyle name="Neutralus" xfId="9" builtinId="28" customBuiltin="1"/>
    <cellStyle name="Normal 2" xfId="44"/>
    <cellStyle name="Normal 3" xfId="42"/>
    <cellStyle name="Normal 3 2" xfId="46"/>
    <cellStyle name="Note 2" xfId="43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vadinimas" xfId="2" builtinId="15" customBuiltin="1"/>
    <cellStyle name="Procentai" xfId="45" builtinId="5"/>
    <cellStyle name="Skaičiavimas" xfId="12" builtinId="22" customBuiltin="1"/>
    <cellStyle name="Suma" xfId="17" builtinId="25" customBuiltin="1"/>
    <cellStyle name="Susietas langelis" xfId="13" builtinId="24" customBuiltin="1"/>
    <cellStyle name="Tikrinimo langelis" xfId="14" builtinId="23" customBuiltin="1"/>
  </cellStyles>
  <dxfs count="0"/>
  <tableStyles count="0" defaultTableStyle="TableStyleMedium2" defaultPivotStyle="PivotStyleMedium9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527587392368919"/>
          <c:y val="0.30886452484592014"/>
          <c:w val="0.64124228285923546"/>
          <c:h val="0.62565291463552064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3.7001108613438118E-2"/>
                  <c:y val="-0.11485840904528054"/>
                </c:manualLayout>
              </c:layout>
              <c:tx>
                <c:rich>
                  <a:bodyPr/>
                  <a:lstStyle/>
                  <a:p>
                    <a:fld id="{7F4010D2-A700-4821-97E0-4E01C27854D2}" type="CATEGORYNAME">
                      <a:rPr lang="en-US"/>
                      <a:pPr/>
                      <a:t>[KATEGORIJOS PAVADINIMAS]</a:t>
                    </a:fld>
                    <a:r>
                      <a:rPr lang="en-US" baseline="0"/>
                      <a:t>
36,76%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25A-4EE3-A436-35AA71B3C240}"/>
                </c:ext>
              </c:extLst>
            </c:dLbl>
            <c:dLbl>
              <c:idx val="1"/>
              <c:layout>
                <c:manualLayout>
                  <c:x val="0.25018980808228047"/>
                  <c:y val="-6.22553279470776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5A-4EE3-A436-35AA71B3C240}"/>
                </c:ext>
              </c:extLst>
            </c:dLbl>
            <c:dLbl>
              <c:idx val="2"/>
              <c:layout>
                <c:manualLayout>
                  <c:x val="2.7692641340787954E-3"/>
                  <c:y val="-6.3506799166089414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5A-4EE3-A436-35AA71B3C240}"/>
                </c:ext>
              </c:extLst>
            </c:dLbl>
            <c:dLbl>
              <c:idx val="3"/>
              <c:layout>
                <c:manualLayout>
                  <c:x val="-1.512061876242294E-2"/>
                  <c:y val="9.9079729960366188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UK Foreign and Commonwealth Office
</a:t>
                    </a:r>
                    <a:fld id="{B2DCCD83-8F92-49B2-BC1B-0294C35D3146}" type="PERCENTAGE">
                      <a:rPr lang="en-US" baseline="0"/>
                      <a:pPr/>
                      <a:t>[PROCENTAI]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25A-4EE3-A436-35AA71B3C240}"/>
                </c:ext>
              </c:extLst>
            </c:dLbl>
            <c:dLbl>
              <c:idx val="4"/>
              <c:layout>
                <c:manualLayout>
                  <c:x val="-1.2654239185550201E-2"/>
                  <c:y val="9.18901550442622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5A-4EE3-A436-35AA71B3C240}"/>
                </c:ext>
              </c:extLst>
            </c:dLbl>
            <c:dLbl>
              <c:idx val="5"/>
              <c:layout>
                <c:manualLayout>
                  <c:x val="-5.6215990738589863E-2"/>
                  <c:y val="1.5889828387005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5A-4EE3-A436-35AA71B3C240}"/>
                </c:ext>
              </c:extLst>
            </c:dLbl>
            <c:dLbl>
              <c:idx val="6"/>
              <c:layout>
                <c:manualLayout>
                  <c:x val="-0.19706718239167473"/>
                  <c:y val="1.35784218902250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baseline="0"/>
                      <a:t>CoST</a:t>
                    </a:r>
                  </a:p>
                  <a:p>
                    <a:pPr>
                      <a:defRPr/>
                    </a:pPr>
                    <a:fld id="{1CFCD474-297E-4E6B-8FDA-AE5B4EC80618}" type="PERCENTAGE">
                      <a:rPr lang="en-US" baseline="0"/>
                      <a:pPr>
                        <a:defRPr/>
                      </a:pPr>
                      <a:t>[PROCENTAI]</a:t>
                    </a:fld>
                    <a:endParaRPr lang="lt-LT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4093471147190971E-2"/>
                      <c:h val="5.788553511376372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25A-4EE3-A436-35AA71B3C240}"/>
                </c:ext>
              </c:extLst>
            </c:dLbl>
            <c:dLbl>
              <c:idx val="7"/>
              <c:layout>
                <c:manualLayout>
                  <c:x val="-5.2123221439425334E-2"/>
                  <c:y val="4.237066188480244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1470276741723"/>
                      <c:h val="8.30658997848746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25A-4EE3-A436-35AA71B3C240}"/>
                </c:ext>
              </c:extLst>
            </c:dLbl>
            <c:dLbl>
              <c:idx val="8"/>
              <c:layout>
                <c:manualLayout>
                  <c:x val="-0.19366873877607405"/>
                  <c:y val="3.2126930481388869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6370278276619"/>
                      <c:h val="8.05676264399019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25A-4EE3-A436-35AA71B3C240}"/>
                </c:ext>
              </c:extLst>
            </c:dLbl>
            <c:dLbl>
              <c:idx val="9"/>
              <c:layout>
                <c:manualLayout>
                  <c:x val="-0.19044367699651579"/>
                  <c:y val="-4.72523609628914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83955538637156"/>
                      <c:h val="7.16910793510009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25A-4EE3-A436-35AA71B3C240}"/>
                </c:ext>
              </c:extLst>
            </c:dLbl>
            <c:dLbl>
              <c:idx val="10"/>
              <c:layout>
                <c:manualLayout>
                  <c:x val="-5.7308055613827423E-2"/>
                  <c:y val="-5.3097225629704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5A-4EE3-A436-35AA71B3C240}"/>
                </c:ext>
              </c:extLst>
            </c:dLbl>
            <c:dLbl>
              <c:idx val="11"/>
              <c:layout>
                <c:manualLayout>
                  <c:x val="-7.6008422871924552E-2"/>
                  <c:y val="-8.195703745009745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32528234174461"/>
                      <c:h val="6.83257027161789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25A-4EE3-A436-35AA71B3C240}"/>
                </c:ext>
              </c:extLst>
            </c:dLbl>
            <c:dLbl>
              <c:idx val="12"/>
              <c:layout>
                <c:manualLayout>
                  <c:x val="-8.9242627258376311E-2"/>
                  <c:y val="-0.14117267730112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25A-4EE3-A436-35AA71B3C240}"/>
                </c:ext>
              </c:extLst>
            </c:dLbl>
            <c:dLbl>
              <c:idx val="13"/>
              <c:layout>
                <c:manualLayout>
                  <c:x val="4.950867973456493E-2"/>
                  <c:y val="-0.13641015189440767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67873900588683"/>
                      <c:h val="5.96787038489130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25A-4EE3-A436-35AA71B3C240}"/>
                </c:ext>
              </c:extLst>
            </c:dLbl>
            <c:dLbl>
              <c:idx val="14"/>
              <c:layout>
                <c:manualLayout>
                  <c:x val="0.21242007015342593"/>
                  <c:y val="-0.15346883082291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25A-4EE3-A436-35AA71B3C240}"/>
                </c:ext>
              </c:extLst>
            </c:dLbl>
            <c:dLbl>
              <c:idx val="15"/>
              <c:layout>
                <c:manualLayout>
                  <c:x val="0.19393438379186789"/>
                  <c:y val="-0.111592282789056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25A-4EE3-A436-35AA71B3C240}"/>
                </c:ext>
              </c:extLst>
            </c:dLbl>
            <c:dLbl>
              <c:idx val="16"/>
              <c:layout>
                <c:manualLayout>
                  <c:x val="0.17926244223744736"/>
                  <c:y val="-6.8590171502065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25A-4EE3-A436-35AA71B3C240}"/>
                </c:ext>
              </c:extLst>
            </c:dLbl>
            <c:dLbl>
              <c:idx val="17"/>
              <c:layout>
                <c:manualLayout>
                  <c:x val="0.17348676953273207"/>
                  <c:y val="-7.2725743417845143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The Kazickas Family Foundation   </a:t>
                    </a:r>
                  </a:p>
                  <a:p>
                    <a:r>
                      <a:rPr lang="en-US"/>
                      <a:t>0,32%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25A-4EE3-A436-35AA71B3C24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25A-4EE3-A436-35AA71B3C24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25A-4EE3-A436-35AA71B3C24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25A-4EE3-A436-35AA71B3C24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25A-4EE3-A436-35AA71B3C24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25A-4EE3-A436-35AA71B3C240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25A-4EE3-A436-35AA71B3C240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25A-4EE3-A436-35AA71B3C240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25A-4EE3-A436-35AA71B3C240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25A-4EE3-A436-35AA71B3C240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25A-4EE3-A436-35AA71B3C240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25A-4EE3-A436-35AA71B3C240}"/>
                </c:ext>
              </c:extLst>
            </c:dLbl>
            <c:dLbl>
              <c:idx val="29"/>
              <c:layout>
                <c:manualLayout>
                  <c:x val="4.751656920077961E-2"/>
                  <c:y val="2.8352722687830453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t>Less than </a:t>
                    </a:r>
                  </a:p>
                  <a:p>
                    <a:r>
                      <a:rPr lang="en-US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t>0,32%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25A-4EE3-A436-35AA71B3C240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25A-4EE3-A436-35AA71B3C240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25A-4EE3-A436-35AA71B3C240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25A-4EE3-A436-35AA71B3C24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'TILC income (detailed)'!$B$54:$B$83</c:f>
              <c:strCache>
                <c:ptCount val="30"/>
                <c:pt idx="0">
                  <c:v>Transparency International Secretariat / European Commission</c:v>
                </c:pt>
                <c:pt idx="1">
                  <c:v>Transparency International School on Integrity 2017 participants' fees</c:v>
                </c:pt>
                <c:pt idx="2">
                  <c:v>The Nordic Council of Ministers</c:v>
                </c:pt>
                <c:pt idx="3">
                  <c:v>UK Foreign and Commonwealth Office</c:v>
                </c:pt>
                <c:pt idx="4">
                  <c:v>Embassy of Sweden in Vilnius</c:v>
                </c:pt>
                <c:pt idx="5">
                  <c:v>Transparency International Secretariat / Siemens AG</c:v>
                </c:pt>
                <c:pt idx="6">
                  <c:v>Construction Sector Transparency Initiative (CoST) / The UK Department for International Development and the Dutch Ministry of Foreign Affairs</c:v>
                </c:pt>
                <c:pt idx="7">
                  <c:v>Netherlands Embassy in Vilnius</c:v>
                </c:pt>
                <c:pt idx="8">
                  <c:v>Washington DC Lithuanian Professionals Club</c:v>
                </c:pt>
                <c:pt idx="9">
                  <c:v>Transparency International Secretariat / Adessium Foundation</c:v>
                </c:pt>
                <c:pt idx="10">
                  <c:v>VšĮ "Freedom House"</c:v>
                </c:pt>
                <c:pt idx="11">
                  <c:v>Association "Investors’ Forum"</c:v>
                </c:pt>
                <c:pt idx="12">
                  <c:v>Charity and sponsorship fund "Forum SYD Baltika"</c:v>
                </c:pt>
                <c:pt idx="13">
                  <c:v>Embassy of France in Vilnius</c:v>
                </c:pt>
                <c:pt idx="14">
                  <c:v>AB "Kauno energija"</c:v>
                </c:pt>
                <c:pt idx="15">
                  <c:v>Swedish Institute</c:v>
                </c:pt>
                <c:pt idx="16">
                  <c:v>UAB "Interlux"</c:v>
                </c:pt>
                <c:pt idx="17">
                  <c:v>The Kazickas Family Foundation</c:v>
                </c:pt>
                <c:pt idx="18">
                  <c:v>The Nordic Council of Ministers Office in Lithuania</c:v>
                </c:pt>
                <c:pt idx="19">
                  <c:v>MB "Katsu"</c:v>
                </c:pt>
                <c:pt idx="20">
                  <c:v>Milieu Ltd. / European Commission</c:v>
                </c:pt>
                <c:pt idx="21">
                  <c:v>Other earned funds</c:v>
                </c:pt>
                <c:pt idx="22">
                  <c:v>VšĮ "The Center of Civic, Democracy and Law programs"</c:v>
                </c:pt>
                <c:pt idx="23">
                  <c:v>General Prosecutor's Office of the Republic of Lithuania / Ministry of Finance </c:v>
                </c:pt>
                <c:pt idx="24">
                  <c:v>Income tax donations</c:v>
                </c:pt>
                <c:pt idx="25">
                  <c:v>MB "Tai - tai"</c:v>
                </c:pt>
                <c:pt idx="26">
                  <c:v>Transparency International Latvia - DELNA</c:v>
                </c:pt>
                <c:pt idx="27">
                  <c:v>Lithuanian Bar Association</c:v>
                </c:pt>
                <c:pt idx="28">
                  <c:v>VšĮ "European Humanities University"</c:v>
                </c:pt>
                <c:pt idx="29">
                  <c:v>VšĮ "Eastern Europe Studies Centre"</c:v>
                </c:pt>
              </c:strCache>
            </c:strRef>
          </c:cat>
          <c:val>
            <c:numRef>
              <c:f>'TILC income (detailed)'!$C$54:$C$83</c:f>
              <c:numCache>
                <c:formatCode>_-* #,##0.00\ _L_t_-;\-* #,##0.00\ _L_t_-;_-* "-"??\ _L_t_-;_-@_-</c:formatCode>
                <c:ptCount val="30"/>
                <c:pt idx="0">
                  <c:v>97063.73</c:v>
                </c:pt>
                <c:pt idx="1">
                  <c:v>67939.23</c:v>
                </c:pt>
                <c:pt idx="2">
                  <c:v>23375.040000000001</c:v>
                </c:pt>
                <c:pt idx="3">
                  <c:v>19020.98</c:v>
                </c:pt>
                <c:pt idx="4">
                  <c:v>10244.85</c:v>
                </c:pt>
                <c:pt idx="5">
                  <c:v>10000</c:v>
                </c:pt>
                <c:pt idx="6">
                  <c:v>9901.93</c:v>
                </c:pt>
                <c:pt idx="7">
                  <c:v>3800</c:v>
                </c:pt>
                <c:pt idx="8">
                  <c:v>3372.08</c:v>
                </c:pt>
                <c:pt idx="9">
                  <c:v>3231</c:v>
                </c:pt>
                <c:pt idx="10">
                  <c:v>2800</c:v>
                </c:pt>
                <c:pt idx="11">
                  <c:v>2000</c:v>
                </c:pt>
                <c:pt idx="12">
                  <c:v>1950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833.54</c:v>
                </c:pt>
                <c:pt idx="18">
                  <c:v>700</c:v>
                </c:pt>
                <c:pt idx="19">
                  <c:v>700</c:v>
                </c:pt>
                <c:pt idx="20">
                  <c:v>500</c:v>
                </c:pt>
                <c:pt idx="21">
                  <c:v>456</c:v>
                </c:pt>
                <c:pt idx="22">
                  <c:v>419.3</c:v>
                </c:pt>
                <c:pt idx="23">
                  <c:v>400</c:v>
                </c:pt>
                <c:pt idx="24">
                  <c:v>351.66</c:v>
                </c:pt>
                <c:pt idx="25">
                  <c:v>300</c:v>
                </c:pt>
                <c:pt idx="26">
                  <c:v>200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25A-4EE3-A436-35AA71B3C240}"/>
            </c:ext>
          </c:extLst>
        </c:ser>
        <c:ser>
          <c:idx val="1"/>
          <c:order val="1"/>
          <c:explosion val="25"/>
          <c:cat>
            <c:strRef>
              <c:f>'TILC income (detailed)'!$B$54:$B$83</c:f>
              <c:strCache>
                <c:ptCount val="30"/>
                <c:pt idx="0">
                  <c:v>Transparency International Secretariat / European Commission</c:v>
                </c:pt>
                <c:pt idx="1">
                  <c:v>Transparency International School on Integrity 2017 participants' fees</c:v>
                </c:pt>
                <c:pt idx="2">
                  <c:v>The Nordic Council of Ministers</c:v>
                </c:pt>
                <c:pt idx="3">
                  <c:v>UK Foreign and Commonwealth Office</c:v>
                </c:pt>
                <c:pt idx="4">
                  <c:v>Embassy of Sweden in Vilnius</c:v>
                </c:pt>
                <c:pt idx="5">
                  <c:v>Transparency International Secretariat / Siemens AG</c:v>
                </c:pt>
                <c:pt idx="6">
                  <c:v>Construction Sector Transparency Initiative (CoST) / The UK Department for International Development and the Dutch Ministry of Foreign Affairs</c:v>
                </c:pt>
                <c:pt idx="7">
                  <c:v>Netherlands Embassy in Vilnius</c:v>
                </c:pt>
                <c:pt idx="8">
                  <c:v>Washington DC Lithuanian Professionals Club</c:v>
                </c:pt>
                <c:pt idx="9">
                  <c:v>Transparency International Secretariat / Adessium Foundation</c:v>
                </c:pt>
                <c:pt idx="10">
                  <c:v>VšĮ "Freedom House"</c:v>
                </c:pt>
                <c:pt idx="11">
                  <c:v>Association "Investors’ Forum"</c:v>
                </c:pt>
                <c:pt idx="12">
                  <c:v>Charity and sponsorship fund "Forum SYD Baltika"</c:v>
                </c:pt>
                <c:pt idx="13">
                  <c:v>Embassy of France in Vilnius</c:v>
                </c:pt>
                <c:pt idx="14">
                  <c:v>AB "Kauno energija"</c:v>
                </c:pt>
                <c:pt idx="15">
                  <c:v>Swedish Institute</c:v>
                </c:pt>
                <c:pt idx="16">
                  <c:v>UAB "Interlux"</c:v>
                </c:pt>
                <c:pt idx="17">
                  <c:v>The Kazickas Family Foundation</c:v>
                </c:pt>
                <c:pt idx="18">
                  <c:v>The Nordic Council of Ministers Office in Lithuania</c:v>
                </c:pt>
                <c:pt idx="19">
                  <c:v>MB "Katsu"</c:v>
                </c:pt>
                <c:pt idx="20">
                  <c:v>Milieu Ltd. / European Commission</c:v>
                </c:pt>
                <c:pt idx="21">
                  <c:v>Other earned funds</c:v>
                </c:pt>
                <c:pt idx="22">
                  <c:v>VšĮ "The Center of Civic, Democracy and Law programs"</c:v>
                </c:pt>
                <c:pt idx="23">
                  <c:v>General Prosecutor's Office of the Republic of Lithuania / Ministry of Finance </c:v>
                </c:pt>
                <c:pt idx="24">
                  <c:v>Income tax donations</c:v>
                </c:pt>
                <c:pt idx="25">
                  <c:v>MB "Tai - tai"</c:v>
                </c:pt>
                <c:pt idx="26">
                  <c:v>Transparency International Latvia - DELNA</c:v>
                </c:pt>
                <c:pt idx="27">
                  <c:v>Lithuanian Bar Association</c:v>
                </c:pt>
                <c:pt idx="28">
                  <c:v>VšĮ "European Humanities University"</c:v>
                </c:pt>
                <c:pt idx="29">
                  <c:v>VšĮ "Eastern Europe Studies Centre"</c:v>
                </c:pt>
              </c:strCache>
            </c:strRef>
          </c:cat>
          <c:val>
            <c:numRef>
              <c:f>'TILC income (detailed)'!$D$54:$D$83</c:f>
              <c:numCache>
                <c:formatCode>0.00%</c:formatCode>
                <c:ptCount val="30"/>
                <c:pt idx="0">
                  <c:v>0.36758865917815925</c:v>
                </c:pt>
                <c:pt idx="1">
                  <c:v>0.25729168311681999</c:v>
                </c:pt>
                <c:pt idx="2">
                  <c:v>8.8523278590631527E-2</c:v>
                </c:pt>
                <c:pt idx="3">
                  <c:v>7.2034080438229425E-2</c:v>
                </c:pt>
                <c:pt idx="4">
                  <c:v>3.8798124438256851E-2</c:v>
                </c:pt>
                <c:pt idx="5">
                  <c:v>3.7870856516451529E-2</c:v>
                </c:pt>
                <c:pt idx="6">
                  <c:v>3.7499457026594692E-2</c:v>
                </c:pt>
                <c:pt idx="7">
                  <c:v>1.4390925476251582E-2</c:v>
                </c:pt>
                <c:pt idx="8">
                  <c:v>1.2770355784199588E-2</c:v>
                </c:pt>
                <c:pt idx="9">
                  <c:v>1.2236073740465489E-2</c:v>
                </c:pt>
                <c:pt idx="10">
                  <c:v>1.0603839824606429E-2</c:v>
                </c:pt>
                <c:pt idx="11">
                  <c:v>7.5741713032903063E-3</c:v>
                </c:pt>
                <c:pt idx="12">
                  <c:v>7.3848170207080482E-3</c:v>
                </c:pt>
                <c:pt idx="13">
                  <c:v>3.7870856516451531E-3</c:v>
                </c:pt>
                <c:pt idx="14">
                  <c:v>3.7870856516451531E-3</c:v>
                </c:pt>
                <c:pt idx="15">
                  <c:v>3.7870856516451531E-3</c:v>
                </c:pt>
                <c:pt idx="16">
                  <c:v>3.7870856516451531E-3</c:v>
                </c:pt>
                <c:pt idx="17">
                  <c:v>3.1566873740723005E-3</c:v>
                </c:pt>
                <c:pt idx="18">
                  <c:v>2.6509599561516071E-3</c:v>
                </c:pt>
                <c:pt idx="19">
                  <c:v>2.6509599561516071E-3</c:v>
                </c:pt>
                <c:pt idx="20">
                  <c:v>1.8935428258225766E-3</c:v>
                </c:pt>
                <c:pt idx="21">
                  <c:v>1.7269110571501898E-3</c:v>
                </c:pt>
                <c:pt idx="22">
                  <c:v>1.5879250137348128E-3</c:v>
                </c:pt>
                <c:pt idx="23">
                  <c:v>1.5148342606580612E-3</c:v>
                </c:pt>
                <c:pt idx="24">
                  <c:v>1.3317665402575345E-3</c:v>
                </c:pt>
                <c:pt idx="25">
                  <c:v>1.136125695493546E-3</c:v>
                </c:pt>
                <c:pt idx="26">
                  <c:v>7.5741713032903058E-4</c:v>
                </c:pt>
                <c:pt idx="27">
                  <c:v>5.6806284774677299E-4</c:v>
                </c:pt>
                <c:pt idx="28">
                  <c:v>5.6806284774677299E-4</c:v>
                </c:pt>
                <c:pt idx="29">
                  <c:v>5.6806284774677299E-4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B25A-4EE3-A436-35AA71B3C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661555</xdr:colOff>
      <xdr:row>0</xdr:row>
      <xdr:rowOff>175259</xdr:rowOff>
    </xdr:from>
    <xdr:to>
      <xdr:col>4</xdr:col>
      <xdr:colOff>13854</xdr:colOff>
      <xdr:row>49</xdr:row>
      <xdr:rowOff>4827</xdr:rowOff>
    </xdr:to>
    <xdr:pic>
      <xdr:nvPicPr>
        <xdr:cNvPr id="7" name="Paveikslėlis 6">
          <a:extLst>
            <a:ext uri="{FF2B5EF4-FFF2-40B4-BE49-F238E27FC236}">
              <a16:creationId xmlns:a16="http://schemas.microsoft.com/office/drawing/2014/main" id="{7668B36B-9A5C-44A4-8840-65985AB9A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555" y="175259"/>
          <a:ext cx="8163790" cy="86549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4</xdr:col>
      <xdr:colOff>15240</xdr:colOff>
      <xdr:row>48</xdr:row>
      <xdr:rowOff>171674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14681</xdr:colOff>
      <xdr:row>2</xdr:row>
      <xdr:rowOff>93121</xdr:rowOff>
    </xdr:from>
    <xdr:to>
      <xdr:col>4</xdr:col>
      <xdr:colOff>26337</xdr:colOff>
      <xdr:row>5</xdr:row>
      <xdr:rowOff>151610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56641" y="458881"/>
          <a:ext cx="8149816" cy="607129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lt-LT" sz="2000" b="1"/>
            <a:t>TI </a:t>
          </a:r>
          <a:r>
            <a:rPr lang="en-GB" sz="2000" b="1"/>
            <a:t>Lithuania</a:t>
          </a:r>
          <a:r>
            <a:rPr lang="lt-LT" sz="2000" b="1"/>
            <a:t>'s</a:t>
          </a:r>
          <a:r>
            <a:rPr lang="en-GB" sz="2000" b="1" baseline="0"/>
            <a:t> income sources </a:t>
          </a:r>
          <a:r>
            <a:rPr lang="lt-LT" sz="2000" b="1" baseline="0"/>
            <a:t>201</a:t>
          </a:r>
          <a:r>
            <a:rPr lang="pt-BR" sz="2000" b="1" baseline="0"/>
            <a:t>7</a:t>
          </a:r>
          <a:r>
            <a:rPr lang="lt-LT" sz="2000" b="1" baseline="0"/>
            <a:t> 01 01 - 201</a:t>
          </a:r>
          <a:r>
            <a:rPr lang="pt-BR" sz="2000" b="1" baseline="0"/>
            <a:t>7</a:t>
          </a:r>
          <a:r>
            <a:rPr lang="lt-LT" sz="2000" b="1" baseline="0"/>
            <a:t> 12 31</a:t>
          </a:r>
          <a:endParaRPr lang="lt-LT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3:F90"/>
  <sheetViews>
    <sheetView topLeftCell="A52" zoomScale="70" zoomScaleNormal="70" workbookViewId="0">
      <selection activeCell="B83" sqref="B83"/>
    </sheetView>
  </sheetViews>
  <sheetFormatPr defaultColWidth="8.88671875" defaultRowHeight="14.4" customHeight="1" x14ac:dyDescent="0.3"/>
  <cols>
    <col min="1" max="1" width="9.6640625" style="1" customWidth="1"/>
    <col min="2" max="2" width="80.88671875" style="2" customWidth="1"/>
    <col min="3" max="4" width="18.88671875" style="24" customWidth="1"/>
    <col min="5" max="5" width="9.6640625" style="1" customWidth="1"/>
    <col min="6" max="6" width="12.109375" style="1" bestFit="1" customWidth="1"/>
    <col min="7" max="16384" width="8.88671875" style="1"/>
  </cols>
  <sheetData>
    <row r="43" spans="2:4" ht="14.4" customHeight="1" x14ac:dyDescent="0.3">
      <c r="B43" s="8"/>
      <c r="C43" s="27"/>
    </row>
    <row r="44" spans="2:4" s="17" customFormat="1" ht="14.4" customHeight="1" x14ac:dyDescent="0.3">
      <c r="B44" s="18"/>
      <c r="C44" s="28"/>
      <c r="D44" s="25"/>
    </row>
    <row r="45" spans="2:4" s="17" customFormat="1" ht="14.4" customHeight="1" x14ac:dyDescent="0.3">
      <c r="B45" s="18"/>
      <c r="C45" s="25"/>
      <c r="D45" s="25"/>
    </row>
    <row r="46" spans="2:4" s="17" customFormat="1" ht="14.4" customHeight="1" x14ac:dyDescent="0.3">
      <c r="B46" s="20"/>
      <c r="C46" s="25"/>
      <c r="D46" s="25"/>
    </row>
    <row r="47" spans="2:4" s="17" customFormat="1" ht="14.4" customHeight="1" x14ac:dyDescent="0.3">
      <c r="C47" s="29"/>
      <c r="D47" s="25"/>
    </row>
    <row r="48" spans="2:4" s="17" customFormat="1" ht="14.4" customHeight="1" x14ac:dyDescent="0.3">
      <c r="C48" s="29"/>
      <c r="D48" s="25"/>
    </row>
    <row r="49" spans="1:6" s="17" customFormat="1" ht="14.4" customHeight="1" x14ac:dyDescent="0.3">
      <c r="C49" s="29"/>
      <c r="D49" s="25"/>
    </row>
    <row r="50" spans="1:6" s="17" customFormat="1" ht="14.4" customHeight="1" x14ac:dyDescent="0.3">
      <c r="C50" s="29"/>
      <c r="D50" s="25"/>
    </row>
    <row r="51" spans="1:6" s="17" customFormat="1" ht="27" customHeight="1" x14ac:dyDescent="0.3">
      <c r="A51" s="22"/>
      <c r="B51" s="46" t="s">
        <v>37</v>
      </c>
      <c r="C51" s="47"/>
      <c r="D51" s="47"/>
    </row>
    <row r="52" spans="1:6" s="17" customFormat="1" ht="28.8" customHeight="1" x14ac:dyDescent="0.3">
      <c r="B52" s="21"/>
      <c r="C52" s="16" t="s">
        <v>10</v>
      </c>
      <c r="D52" s="13" t="s">
        <v>11</v>
      </c>
    </row>
    <row r="53" spans="1:6" s="17" customFormat="1" ht="28.95" customHeight="1" x14ac:dyDescent="0.3">
      <c r="B53" s="45" t="s">
        <v>12</v>
      </c>
      <c r="C53" s="45"/>
      <c r="D53" s="45"/>
    </row>
    <row r="54" spans="1:6" ht="14.4" customHeight="1" x14ac:dyDescent="0.3">
      <c r="B54" s="42" t="s">
        <v>0</v>
      </c>
      <c r="C54" s="14">
        <v>97063.73</v>
      </c>
      <c r="D54" s="26">
        <f>C54/C88</f>
        <v>0.36758865917815925</v>
      </c>
      <c r="F54" s="39"/>
    </row>
    <row r="55" spans="1:6" ht="14.4" customHeight="1" x14ac:dyDescent="0.3">
      <c r="B55" s="42" t="s">
        <v>1</v>
      </c>
      <c r="C55" s="14">
        <v>23375.040000000001</v>
      </c>
      <c r="D55" s="26">
        <v>8.8523278590631527E-2</v>
      </c>
    </row>
    <row r="56" spans="1:6" s="4" customFormat="1" ht="14.4" customHeight="1" x14ac:dyDescent="0.3">
      <c r="A56" s="11"/>
      <c r="B56" s="44" t="s">
        <v>2</v>
      </c>
      <c r="C56" s="14">
        <v>10244.85</v>
      </c>
      <c r="D56" s="26">
        <v>3.8798124438256851E-2</v>
      </c>
    </row>
    <row r="57" spans="1:6" ht="14.4" customHeight="1" x14ac:dyDescent="0.3">
      <c r="B57" s="44" t="s">
        <v>3</v>
      </c>
      <c r="C57" s="14">
        <v>10000</v>
      </c>
      <c r="D57" s="26">
        <v>3.7870856516451529E-2</v>
      </c>
    </row>
    <row r="58" spans="1:6" s="5" customFormat="1" ht="14.4" customHeight="1" x14ac:dyDescent="0.3">
      <c r="B58" s="9" t="s">
        <v>34</v>
      </c>
      <c r="C58" s="14">
        <v>3800</v>
      </c>
      <c r="D58" s="26">
        <v>1.4390925476251582E-2</v>
      </c>
    </row>
    <row r="59" spans="1:6" s="5" customFormat="1" ht="14.4" customHeight="1" x14ac:dyDescent="0.3">
      <c r="B59" s="42" t="s">
        <v>4</v>
      </c>
      <c r="C59" s="14">
        <v>3372.08</v>
      </c>
      <c r="D59" s="26">
        <v>1.2770355784199588E-2</v>
      </c>
    </row>
    <row r="60" spans="1:6" s="5" customFormat="1" ht="14.4" customHeight="1" x14ac:dyDescent="0.3">
      <c r="B60" s="43" t="s">
        <v>5</v>
      </c>
      <c r="C60" s="14">
        <v>3231</v>
      </c>
      <c r="D60" s="26">
        <v>1.2236073740465489E-2</v>
      </c>
    </row>
    <row r="61" spans="1:6" s="6" customFormat="1" ht="14.4" customHeight="1" x14ac:dyDescent="0.3">
      <c r="A61" s="11"/>
      <c r="B61" s="43" t="s">
        <v>6</v>
      </c>
      <c r="C61" s="15">
        <v>1000</v>
      </c>
      <c r="D61" s="26">
        <v>3.7870856516451531E-3</v>
      </c>
    </row>
    <row r="62" spans="1:6" s="3" customFormat="1" ht="14.4" customHeight="1" x14ac:dyDescent="0.3">
      <c r="B62" s="42" t="s">
        <v>7</v>
      </c>
      <c r="C62" s="14">
        <v>833.54</v>
      </c>
      <c r="D62" s="26">
        <v>3.1566873740723005E-3</v>
      </c>
    </row>
    <row r="63" spans="1:6" s="5" customFormat="1" ht="14.4" customHeight="1" x14ac:dyDescent="0.3">
      <c r="B63" s="9" t="s">
        <v>35</v>
      </c>
      <c r="C63" s="15">
        <v>700</v>
      </c>
      <c r="D63" s="26">
        <v>2.6509599561516071E-3</v>
      </c>
    </row>
    <row r="64" spans="1:6" s="5" customFormat="1" ht="14.4" customHeight="1" x14ac:dyDescent="0.3">
      <c r="B64" s="34" t="s">
        <v>9</v>
      </c>
      <c r="C64" s="32">
        <f>SUM(C54:C63)</f>
        <v>153620.24</v>
      </c>
      <c r="D64" s="35">
        <f>C64/C88</f>
        <v>0.58177300670628485</v>
      </c>
    </row>
    <row r="65" spans="1:6" s="5" customFormat="1" ht="24" customHeight="1" x14ac:dyDescent="0.3">
      <c r="B65" s="45" t="s">
        <v>13</v>
      </c>
      <c r="C65" s="45"/>
      <c r="D65" s="45"/>
    </row>
    <row r="66" spans="1:6" s="4" customFormat="1" ht="14.4" customHeight="1" x14ac:dyDescent="0.3">
      <c r="A66" s="10"/>
      <c r="B66" s="9" t="s">
        <v>14</v>
      </c>
      <c r="C66" s="14">
        <v>67939.23</v>
      </c>
      <c r="D66" s="38">
        <f>C66/C88</f>
        <v>0.25729168311681999</v>
      </c>
      <c r="F66" s="37"/>
    </row>
    <row r="67" spans="1:6" x14ac:dyDescent="0.3">
      <c r="B67" s="9" t="s">
        <v>15</v>
      </c>
      <c r="C67" s="14">
        <v>19020.98</v>
      </c>
      <c r="D67" s="26">
        <v>7.2034080438229425E-2</v>
      </c>
    </row>
    <row r="68" spans="1:6" ht="28.8" x14ac:dyDescent="0.3">
      <c r="B68" s="9" t="s">
        <v>33</v>
      </c>
      <c r="C68" s="14">
        <v>9901.93</v>
      </c>
      <c r="D68" s="26">
        <v>3.7499457026594692E-2</v>
      </c>
    </row>
    <row r="69" spans="1:6" s="5" customFormat="1" ht="14.4" customHeight="1" x14ac:dyDescent="0.3">
      <c r="B69" s="9" t="s">
        <v>27</v>
      </c>
      <c r="C69" s="14">
        <v>2800</v>
      </c>
      <c r="D69" s="26">
        <v>1.0603839824606429E-2</v>
      </c>
    </row>
    <row r="70" spans="1:6" s="5" customFormat="1" ht="14.4" customHeight="1" x14ac:dyDescent="0.3">
      <c r="B70" s="9" t="s">
        <v>16</v>
      </c>
      <c r="C70" s="14">
        <v>2000</v>
      </c>
      <c r="D70" s="26">
        <v>7.5741713032903063E-3</v>
      </c>
    </row>
    <row r="71" spans="1:6" s="5" customFormat="1" ht="14.4" customHeight="1" x14ac:dyDescent="0.3">
      <c r="B71" s="9" t="s">
        <v>17</v>
      </c>
      <c r="C71" s="14">
        <v>1950</v>
      </c>
      <c r="D71" s="26">
        <v>7.3848170207080482E-3</v>
      </c>
    </row>
    <row r="72" spans="1:6" ht="14.4" customHeight="1" x14ac:dyDescent="0.3">
      <c r="B72" s="9" t="s">
        <v>28</v>
      </c>
      <c r="C72" s="14">
        <v>1000</v>
      </c>
      <c r="D72" s="26">
        <v>3.7870856516451531E-3</v>
      </c>
    </row>
    <row r="73" spans="1:6" s="5" customFormat="1" ht="14.4" customHeight="1" x14ac:dyDescent="0.3">
      <c r="B73" s="9" t="s">
        <v>18</v>
      </c>
      <c r="C73" s="14">
        <v>1000</v>
      </c>
      <c r="D73" s="26">
        <v>3.7870856516451531E-3</v>
      </c>
    </row>
    <row r="74" spans="1:6" s="5" customFormat="1" ht="14.4" customHeight="1" x14ac:dyDescent="0.3">
      <c r="B74" s="9" t="s">
        <v>29</v>
      </c>
      <c r="C74" s="14">
        <v>1000</v>
      </c>
      <c r="D74" s="26">
        <v>3.7870856516451531E-3</v>
      </c>
    </row>
    <row r="75" spans="1:6" s="5" customFormat="1" ht="14.4" customHeight="1" x14ac:dyDescent="0.3">
      <c r="B75" s="9" t="s">
        <v>32</v>
      </c>
      <c r="C75" s="14">
        <v>700</v>
      </c>
      <c r="D75" s="26">
        <v>2.6509599561516071E-3</v>
      </c>
    </row>
    <row r="76" spans="1:6" s="5" customFormat="1" ht="14.4" customHeight="1" x14ac:dyDescent="0.3">
      <c r="B76" s="9" t="s">
        <v>19</v>
      </c>
      <c r="C76" s="14">
        <v>500</v>
      </c>
      <c r="D76" s="26">
        <v>1.8935428258225766E-3</v>
      </c>
    </row>
    <row r="77" spans="1:6" s="5" customFormat="1" ht="14.4" customHeight="1" x14ac:dyDescent="0.3">
      <c r="B77" s="9" t="s">
        <v>20</v>
      </c>
      <c r="C77" s="14">
        <v>456</v>
      </c>
      <c r="D77" s="26">
        <v>1.7269110571501898E-3</v>
      </c>
    </row>
    <row r="78" spans="1:6" s="5" customFormat="1" ht="14.4" customHeight="1" x14ac:dyDescent="0.3">
      <c r="B78" s="9" t="s">
        <v>21</v>
      </c>
      <c r="C78" s="14">
        <v>419.3</v>
      </c>
      <c r="D78" s="26">
        <v>1.5879250137348128E-3</v>
      </c>
    </row>
    <row r="79" spans="1:6" s="5" customFormat="1" x14ac:dyDescent="0.3">
      <c r="B79" s="9" t="s">
        <v>38</v>
      </c>
      <c r="C79" s="14">
        <v>400</v>
      </c>
      <c r="D79" s="26">
        <v>1.5148342606580612E-3</v>
      </c>
    </row>
    <row r="80" spans="1:6" s="5" customFormat="1" ht="14.4" customHeight="1" x14ac:dyDescent="0.3">
      <c r="B80" s="9" t="s">
        <v>25</v>
      </c>
      <c r="C80" s="14">
        <v>351.66</v>
      </c>
      <c r="D80" s="26">
        <v>1.3317665402575345E-3</v>
      </c>
    </row>
    <row r="81" spans="2:4" s="5" customFormat="1" ht="14.4" customHeight="1" x14ac:dyDescent="0.3">
      <c r="B81" s="9" t="s">
        <v>30</v>
      </c>
      <c r="C81" s="14">
        <v>300</v>
      </c>
      <c r="D81" s="26">
        <v>1.136125695493546E-3</v>
      </c>
    </row>
    <row r="82" spans="2:4" s="5" customFormat="1" ht="14.4" customHeight="1" x14ac:dyDescent="0.3">
      <c r="B82" s="9" t="s">
        <v>36</v>
      </c>
      <c r="C82" s="14">
        <v>200</v>
      </c>
      <c r="D82" s="26">
        <v>7.5741713032903058E-4</v>
      </c>
    </row>
    <row r="83" spans="2:4" s="5" customFormat="1" ht="14.4" customHeight="1" x14ac:dyDescent="0.3">
      <c r="B83" s="9" t="s">
        <v>22</v>
      </c>
      <c r="C83" s="14">
        <v>150</v>
      </c>
      <c r="D83" s="26">
        <v>5.6806284774677299E-4</v>
      </c>
    </row>
    <row r="84" spans="2:4" s="5" customFormat="1" ht="14.4" customHeight="1" x14ac:dyDescent="0.3">
      <c r="B84" s="9" t="s">
        <v>26</v>
      </c>
      <c r="C84" s="14">
        <v>150</v>
      </c>
      <c r="D84" s="26">
        <v>5.6806284774677299E-4</v>
      </c>
    </row>
    <row r="85" spans="2:4" s="5" customFormat="1" ht="14.4" customHeight="1" x14ac:dyDescent="0.3">
      <c r="B85" s="9" t="s">
        <v>31</v>
      </c>
      <c r="C85" s="14">
        <v>150</v>
      </c>
      <c r="D85" s="26">
        <v>5.6806284774677299E-4</v>
      </c>
    </row>
    <row r="86" spans="2:4" s="5" customFormat="1" ht="14.4" customHeight="1" x14ac:dyDescent="0.3">
      <c r="B86" s="9" t="s">
        <v>23</v>
      </c>
      <c r="C86" s="14">
        <v>45.95</v>
      </c>
      <c r="D86" s="26">
        <v>1.7401658569309478E-4</v>
      </c>
    </row>
    <row r="87" spans="2:4" ht="14.4" customHeight="1" x14ac:dyDescent="0.3">
      <c r="B87" s="33" t="s">
        <v>9</v>
      </c>
      <c r="C87" s="32">
        <f>SUM(C66:C86)</f>
        <v>110435.04999999999</v>
      </c>
      <c r="D87" s="35">
        <f>C87/C88</f>
        <v>0.4182269932937151</v>
      </c>
    </row>
    <row r="88" spans="2:4" ht="14.4" customHeight="1" x14ac:dyDescent="0.3">
      <c r="B88" s="23" t="s">
        <v>24</v>
      </c>
      <c r="C88" s="30">
        <f>C64+C87</f>
        <v>264055.28999999998</v>
      </c>
    </row>
    <row r="89" spans="2:4" ht="14.4" customHeight="1" x14ac:dyDescent="0.3">
      <c r="B89" s="7"/>
    </row>
    <row r="90" spans="2:4" ht="14.4" customHeight="1" x14ac:dyDescent="0.3">
      <c r="C90" s="31"/>
    </row>
  </sheetData>
  <autoFilter ref="B52:C86">
    <sortState ref="B50:C75">
      <sortCondition descending="1" ref="C49:C74"/>
    </sortState>
  </autoFilter>
  <mergeCells count="3">
    <mergeCell ref="B65:D65"/>
    <mergeCell ref="B51:D51"/>
    <mergeCell ref="B53:D53"/>
  </mergeCells>
  <pageMargins left="0.25" right="0.25" top="0.75" bottom="0.75" header="0.3" footer="0.3"/>
  <pageSetup paperSize="9" scale="5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0:D86"/>
  <sheetViews>
    <sheetView tabSelected="1" zoomScaleNormal="100" workbookViewId="0">
      <selection activeCell="B81" sqref="B81"/>
    </sheetView>
  </sheetViews>
  <sheetFormatPr defaultColWidth="8.88671875" defaultRowHeight="14.4" customHeight="1" x14ac:dyDescent="0.3"/>
  <cols>
    <col min="1" max="1" width="6.44140625" style="1" customWidth="1"/>
    <col min="2" max="2" width="80.88671875" style="2" customWidth="1"/>
    <col min="3" max="4" width="18.88671875" style="24" customWidth="1"/>
    <col min="5" max="5" width="9.6640625" style="1" customWidth="1"/>
    <col min="6" max="16384" width="8.88671875" style="1"/>
  </cols>
  <sheetData>
    <row r="40" spans="1:4" ht="14.4" customHeight="1" x14ac:dyDescent="0.3">
      <c r="B40" s="8"/>
      <c r="C40" s="27"/>
    </row>
    <row r="41" spans="1:4" s="17" customFormat="1" ht="14.4" customHeight="1" x14ac:dyDescent="0.3">
      <c r="A41" s="1"/>
      <c r="B41" s="18"/>
      <c r="C41" s="28"/>
      <c r="D41" s="25"/>
    </row>
    <row r="42" spans="1:4" s="17" customFormat="1" ht="14.4" customHeight="1" x14ac:dyDescent="0.3">
      <c r="B42" s="18"/>
      <c r="C42" s="25"/>
      <c r="D42" s="25"/>
    </row>
    <row r="43" spans="1:4" s="17" customFormat="1" ht="14.4" customHeight="1" x14ac:dyDescent="0.3">
      <c r="B43" s="20"/>
      <c r="C43" s="25"/>
      <c r="D43" s="25"/>
    </row>
    <row r="44" spans="1:4" s="17" customFormat="1" ht="14.4" customHeight="1" x14ac:dyDescent="0.3">
      <c r="C44" s="29"/>
      <c r="D44" s="25"/>
    </row>
    <row r="45" spans="1:4" s="17" customFormat="1" ht="14.4" customHeight="1" x14ac:dyDescent="0.3">
      <c r="C45" s="29"/>
      <c r="D45" s="25"/>
    </row>
    <row r="46" spans="1:4" s="17" customFormat="1" ht="14.4" customHeight="1" x14ac:dyDescent="0.3">
      <c r="C46" s="29"/>
      <c r="D46" s="25"/>
    </row>
    <row r="47" spans="1:4" s="17" customFormat="1" ht="14.4" customHeight="1" x14ac:dyDescent="0.3">
      <c r="C47" s="29"/>
      <c r="D47" s="25"/>
    </row>
    <row r="48" spans="1:4" s="17" customFormat="1" ht="14.4" customHeight="1" x14ac:dyDescent="0.3">
      <c r="C48" s="29"/>
      <c r="D48" s="25"/>
    </row>
    <row r="49" spans="1:4" s="17" customFormat="1" ht="14.4" customHeight="1" x14ac:dyDescent="0.3">
      <c r="C49" s="29"/>
      <c r="D49" s="25"/>
    </row>
    <row r="50" spans="1:4" s="17" customFormat="1" ht="14.4" customHeight="1" x14ac:dyDescent="0.3">
      <c r="C50" s="29"/>
      <c r="D50" s="25"/>
    </row>
    <row r="51" spans="1:4" s="17" customFormat="1" ht="14.4" customHeight="1" x14ac:dyDescent="0.3">
      <c r="B51" s="48" t="str">
        <f>'TILC income'!$B$51</f>
        <v xml:space="preserve">TI LITHUANIA'S INCOME SOURCES 2017 01 01 – 2017 12 31
</v>
      </c>
      <c r="C51" s="48"/>
      <c r="D51" s="48"/>
    </row>
    <row r="52" spans="1:4" s="17" customFormat="1" ht="14.4" customHeight="1" x14ac:dyDescent="0.3">
      <c r="A52" s="36"/>
      <c r="B52" s="7"/>
      <c r="C52" s="25"/>
      <c r="D52" s="25"/>
    </row>
    <row r="53" spans="1:4" s="17" customFormat="1" ht="14.4" customHeight="1" x14ac:dyDescent="0.3">
      <c r="A53" s="19"/>
      <c r="B53" s="21"/>
      <c r="C53" s="16" t="s">
        <v>10</v>
      </c>
      <c r="D53" s="13" t="s">
        <v>11</v>
      </c>
    </row>
    <row r="54" spans="1:4" s="4" customFormat="1" ht="14.4" customHeight="1" x14ac:dyDescent="0.3">
      <c r="A54" s="17"/>
      <c r="B54" s="9" t="s">
        <v>0</v>
      </c>
      <c r="C54" s="14">
        <v>97063.73</v>
      </c>
      <c r="D54" s="26">
        <v>0.36758865917815925</v>
      </c>
    </row>
    <row r="55" spans="1:4" ht="14.4" customHeight="1" x14ac:dyDescent="0.3">
      <c r="A55" s="10"/>
      <c r="B55" s="12" t="s">
        <v>14</v>
      </c>
      <c r="C55" s="14">
        <v>67939.23</v>
      </c>
      <c r="D55" s="26">
        <v>0.25729168311681999</v>
      </c>
    </row>
    <row r="56" spans="1:4" ht="14.4" customHeight="1" x14ac:dyDescent="0.3">
      <c r="B56" s="9" t="s">
        <v>8</v>
      </c>
      <c r="C56" s="14">
        <v>23375.040000000001</v>
      </c>
      <c r="D56" s="26">
        <v>8.8523278590631527E-2</v>
      </c>
    </row>
    <row r="57" spans="1:4" s="4" customFormat="1" ht="14.4" customHeight="1" x14ac:dyDescent="0.3">
      <c r="A57" s="1"/>
      <c r="B57" s="9" t="s">
        <v>15</v>
      </c>
      <c r="C57" s="14">
        <v>19020.98</v>
      </c>
      <c r="D57" s="26">
        <v>7.2034080438229425E-2</v>
      </c>
    </row>
    <row r="58" spans="1:4" ht="14.4" customHeight="1" x14ac:dyDescent="0.3">
      <c r="A58" s="11"/>
      <c r="B58" s="9" t="s">
        <v>2</v>
      </c>
      <c r="C58" s="14">
        <v>10244.85</v>
      </c>
      <c r="D58" s="26">
        <v>3.8798124438256851E-2</v>
      </c>
    </row>
    <row r="59" spans="1:4" ht="14.4" customHeight="1" x14ac:dyDescent="0.3">
      <c r="B59" s="9" t="s">
        <v>3</v>
      </c>
      <c r="C59" s="15">
        <v>10000</v>
      </c>
      <c r="D59" s="26">
        <v>3.7870856516451529E-2</v>
      </c>
    </row>
    <row r="60" spans="1:4" ht="28.8" x14ac:dyDescent="0.3">
      <c r="B60" s="12" t="s">
        <v>33</v>
      </c>
      <c r="C60" s="14">
        <v>9901.93</v>
      </c>
      <c r="D60" s="26">
        <v>3.7499457026594692E-2</v>
      </c>
    </row>
    <row r="61" spans="1:4" s="5" customFormat="1" ht="14.4" customHeight="1" x14ac:dyDescent="0.3">
      <c r="A61" s="1"/>
      <c r="B61" s="9" t="s">
        <v>34</v>
      </c>
      <c r="C61" s="14">
        <v>3800</v>
      </c>
      <c r="D61" s="26">
        <v>1.4390925476251582E-2</v>
      </c>
    </row>
    <row r="62" spans="1:4" s="5" customFormat="1" ht="14.4" customHeight="1" x14ac:dyDescent="0.3">
      <c r="B62" s="9" t="s">
        <v>4</v>
      </c>
      <c r="C62" s="14">
        <v>3372.08</v>
      </c>
      <c r="D62" s="26">
        <v>1.2770355784199588E-2</v>
      </c>
    </row>
    <row r="63" spans="1:4" s="5" customFormat="1" ht="14.4" customHeight="1" x14ac:dyDescent="0.3">
      <c r="B63" s="12" t="s">
        <v>5</v>
      </c>
      <c r="C63" s="14">
        <v>3231</v>
      </c>
      <c r="D63" s="26">
        <v>1.2236073740465489E-2</v>
      </c>
    </row>
    <row r="64" spans="1:4" s="5" customFormat="1" ht="14.4" customHeight="1" x14ac:dyDescent="0.3">
      <c r="B64" s="12" t="s">
        <v>27</v>
      </c>
      <c r="C64" s="15">
        <v>2800</v>
      </c>
      <c r="D64" s="26">
        <v>1.0603839824606429E-2</v>
      </c>
    </row>
    <row r="65" spans="1:4" s="5" customFormat="1" ht="14.4" customHeight="1" x14ac:dyDescent="0.3">
      <c r="B65" s="9" t="s">
        <v>16</v>
      </c>
      <c r="C65" s="14">
        <v>2000</v>
      </c>
      <c r="D65" s="26">
        <v>7.5741713032903063E-3</v>
      </c>
    </row>
    <row r="66" spans="1:4" s="6" customFormat="1" ht="14.4" customHeight="1" x14ac:dyDescent="0.3">
      <c r="A66" s="5"/>
      <c r="B66" s="9" t="s">
        <v>17</v>
      </c>
      <c r="C66" s="14">
        <v>1950</v>
      </c>
      <c r="D66" s="26">
        <v>7.3848170207080482E-3</v>
      </c>
    </row>
    <row r="67" spans="1:4" ht="14.4" customHeight="1" x14ac:dyDescent="0.3">
      <c r="A67" s="11"/>
      <c r="B67" s="9" t="s">
        <v>6</v>
      </c>
      <c r="C67" s="14">
        <v>1000</v>
      </c>
      <c r="D67" s="26">
        <v>3.7870856516451531E-3</v>
      </c>
    </row>
    <row r="68" spans="1:4" s="3" customFormat="1" ht="14.4" customHeight="1" x14ac:dyDescent="0.3">
      <c r="A68" s="1"/>
      <c r="B68" s="12" t="s">
        <v>28</v>
      </c>
      <c r="C68" s="15">
        <v>1000</v>
      </c>
      <c r="D68" s="26">
        <v>3.7870856516451531E-3</v>
      </c>
    </row>
    <row r="69" spans="1:4" s="5" customFormat="1" ht="14.4" customHeight="1" x14ac:dyDescent="0.3">
      <c r="A69" s="3"/>
      <c r="B69" s="9" t="s">
        <v>18</v>
      </c>
      <c r="C69" s="14">
        <v>1000</v>
      </c>
      <c r="D69" s="26">
        <v>3.7870856516451531E-3</v>
      </c>
    </row>
    <row r="70" spans="1:4" s="5" customFormat="1" ht="14.4" customHeight="1" x14ac:dyDescent="0.3">
      <c r="B70" s="9" t="s">
        <v>29</v>
      </c>
      <c r="C70" s="14">
        <v>1000</v>
      </c>
      <c r="D70" s="26">
        <v>3.7870856516451531E-3</v>
      </c>
    </row>
    <row r="71" spans="1:4" s="5" customFormat="1" ht="14.4" customHeight="1" x14ac:dyDescent="0.3">
      <c r="B71" s="9" t="s">
        <v>7</v>
      </c>
      <c r="C71" s="14">
        <v>833.54</v>
      </c>
      <c r="D71" s="26">
        <v>3.1566873740723005E-3</v>
      </c>
    </row>
    <row r="72" spans="1:4" s="5" customFormat="1" ht="14.4" customHeight="1" x14ac:dyDescent="0.3">
      <c r="B72" s="9" t="s">
        <v>35</v>
      </c>
      <c r="C72" s="14">
        <v>700</v>
      </c>
      <c r="D72" s="26">
        <v>2.6509599561516071E-3</v>
      </c>
    </row>
    <row r="73" spans="1:4" s="5" customFormat="1" ht="14.4" customHeight="1" x14ac:dyDescent="0.3">
      <c r="B73" s="9" t="s">
        <v>32</v>
      </c>
      <c r="C73" s="14">
        <v>700</v>
      </c>
      <c r="D73" s="26">
        <v>2.6509599561516071E-3</v>
      </c>
    </row>
    <row r="74" spans="1:4" s="5" customFormat="1" ht="14.4" customHeight="1" x14ac:dyDescent="0.3">
      <c r="B74" s="9" t="s">
        <v>19</v>
      </c>
      <c r="C74" s="14">
        <v>500</v>
      </c>
      <c r="D74" s="26">
        <v>1.8935428258225766E-3</v>
      </c>
    </row>
    <row r="75" spans="1:4" s="5" customFormat="1" ht="14.4" customHeight="1" x14ac:dyDescent="0.3">
      <c r="B75" s="9" t="s">
        <v>20</v>
      </c>
      <c r="C75" s="14">
        <v>456</v>
      </c>
      <c r="D75" s="26">
        <v>1.7269110571501898E-3</v>
      </c>
    </row>
    <row r="76" spans="1:4" s="5" customFormat="1" ht="14.4" customHeight="1" x14ac:dyDescent="0.3">
      <c r="B76" s="9" t="s">
        <v>21</v>
      </c>
      <c r="C76" s="14">
        <v>419.3</v>
      </c>
      <c r="D76" s="26">
        <v>1.5879250137348128E-3</v>
      </c>
    </row>
    <row r="77" spans="1:4" s="5" customFormat="1" x14ac:dyDescent="0.3">
      <c r="B77" s="9" t="s">
        <v>38</v>
      </c>
      <c r="C77" s="14">
        <v>400</v>
      </c>
      <c r="D77" s="26">
        <v>1.5148342606580612E-3</v>
      </c>
    </row>
    <row r="78" spans="1:4" s="5" customFormat="1" ht="14.4" customHeight="1" x14ac:dyDescent="0.3">
      <c r="B78" s="9" t="s">
        <v>25</v>
      </c>
      <c r="C78" s="14">
        <v>351.66</v>
      </c>
      <c r="D78" s="26">
        <v>1.3317665402575345E-3</v>
      </c>
    </row>
    <row r="79" spans="1:4" s="5" customFormat="1" ht="14.4" customHeight="1" x14ac:dyDescent="0.3">
      <c r="B79" s="9" t="s">
        <v>30</v>
      </c>
      <c r="C79" s="14">
        <v>300</v>
      </c>
      <c r="D79" s="26">
        <v>1.136125695493546E-3</v>
      </c>
    </row>
    <row r="80" spans="1:4" s="5" customFormat="1" ht="14.4" customHeight="1" x14ac:dyDescent="0.3">
      <c r="B80" s="9" t="s">
        <v>36</v>
      </c>
      <c r="C80" s="14">
        <v>200</v>
      </c>
      <c r="D80" s="26">
        <v>7.5741713032903058E-4</v>
      </c>
    </row>
    <row r="81" spans="1:4" s="5" customFormat="1" ht="14.4" customHeight="1" x14ac:dyDescent="0.3">
      <c r="B81" s="9" t="s">
        <v>22</v>
      </c>
      <c r="C81" s="14">
        <v>150</v>
      </c>
      <c r="D81" s="26">
        <v>5.6806284774677299E-4</v>
      </c>
    </row>
    <row r="82" spans="1:4" s="5" customFormat="1" ht="14.4" customHeight="1" x14ac:dyDescent="0.3">
      <c r="B82" s="9" t="s">
        <v>26</v>
      </c>
      <c r="C82" s="14">
        <v>150</v>
      </c>
      <c r="D82" s="26">
        <v>5.6806284774677299E-4</v>
      </c>
    </row>
    <row r="83" spans="1:4" ht="14.4" customHeight="1" x14ac:dyDescent="0.3">
      <c r="A83" s="5"/>
      <c r="B83" s="9" t="s">
        <v>31</v>
      </c>
      <c r="C83" s="14">
        <v>150</v>
      </c>
      <c r="D83" s="26">
        <v>5.6806284774677299E-4</v>
      </c>
    </row>
    <row r="84" spans="1:4" ht="14.4" customHeight="1" x14ac:dyDescent="0.3">
      <c r="B84" s="9" t="s">
        <v>23</v>
      </c>
      <c r="C84" s="14">
        <v>45.95</v>
      </c>
      <c r="D84" s="26">
        <v>1.7401658569309478E-4</v>
      </c>
    </row>
    <row r="85" spans="1:4" ht="14.4" customHeight="1" x14ac:dyDescent="0.3">
      <c r="B85" s="41" t="str">
        <f>'TILC income'!$B$88</f>
        <v>Total:</v>
      </c>
      <c r="C85" s="30">
        <f>SUM(C54:C84)</f>
        <v>264055.28999999998</v>
      </c>
      <c r="D85" s="40">
        <f>SUM(D54:D84)</f>
        <v>1.0000000000000002</v>
      </c>
    </row>
    <row r="86" spans="1:4" ht="14.4" customHeight="1" x14ac:dyDescent="0.3">
      <c r="C86" s="31"/>
    </row>
  </sheetData>
  <autoFilter ref="B53:D83">
    <sortState ref="B55:D85">
      <sortCondition descending="1" ref="C54:C84"/>
    </sortState>
  </autoFilter>
  <mergeCells count="1">
    <mergeCell ref="B51:D51"/>
  </mergeCells>
  <pageMargins left="0.25" right="0.25" top="0.75" bottom="0.75" header="0.3" footer="0.3"/>
  <pageSetup paperSize="9" scale="37" fitToWidth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TILC income</vt:lpstr>
      <vt:lpstr>TILC income (detailed)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2018-01-03T14:31:41Z</dcterms:modified>
</cp:coreProperties>
</file>