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DAE8F1B3-63AD-49E3-9547-077E1F2FA319}" xr6:coauthVersionLast="31" xr6:coauthVersionMax="31" xr10:uidLastSave="{00000000-0000-0000-0000-000000000000}"/>
  <bookViews>
    <workbookView xWindow="0" yWindow="0" windowWidth="23040" windowHeight="8496" activeTab="1" xr2:uid="{00000000-000D-0000-FFFF-FFFF00000000}"/>
  </bookViews>
  <sheets>
    <sheet name="TILS įplaukos" sheetId="1" r:id="rId1"/>
    <sheet name="TILS įplaukos (bendras)" sheetId="2" r:id="rId2"/>
  </sheets>
  <definedNames>
    <definedName name="_xlnm._FilterDatabase" localSheetId="0" hidden="1">'TILS įplaukos'!$B$60:$C$95</definedName>
    <definedName name="_xlnm._FilterDatabase" localSheetId="1" hidden="1">'TILS įplaukos (bendras)'!$B$58:$D$89</definedName>
  </definedNames>
  <calcPr calcId="179017"/>
</workbook>
</file>

<file path=xl/calcChain.xml><?xml version="1.0" encoding="utf-8"?>
<calcChain xmlns="http://schemas.openxmlformats.org/spreadsheetml/2006/main">
  <c r="D60" i="2" l="1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72" i="1"/>
  <c r="D63" i="1"/>
  <c r="D64" i="1"/>
  <c r="D65" i="1"/>
  <c r="D66" i="1"/>
  <c r="D67" i="1"/>
  <c r="D68" i="1"/>
  <c r="D69" i="1"/>
  <c r="D70" i="1"/>
  <c r="D62" i="1"/>
  <c r="C96" i="1"/>
  <c r="D96" i="1" s="1"/>
  <c r="C70" i="1"/>
  <c r="D59" i="2"/>
  <c r="C97" i="1" l="1"/>
  <c r="C91" i="2"/>
  <c r="D91" i="2" s="1"/>
</calcChain>
</file>

<file path=xl/sharedStrings.xml><?xml version="1.0" encoding="utf-8"?>
<sst xmlns="http://schemas.openxmlformats.org/spreadsheetml/2006/main" count="76" uniqueCount="40">
  <si>
    <t xml:space="preserve">TILS skirtas gyventojų pajamų mokestis </t>
  </si>
  <si>
    <t xml:space="preserve">„Transparency International“ Sekretoriatas / Europos Komisija </t>
  </si>
  <si>
    <t xml:space="preserve">Prancūzijos Respublikos ambasada </t>
  </si>
  <si>
    <t xml:space="preserve">Šiaurės ministrų taryba </t>
  </si>
  <si>
    <t>VšĮ „Pilietiškumo, demokratijos ir teisės programų centras“</t>
  </si>
  <si>
    <t>Įplaukos, EUR</t>
  </si>
  <si>
    <t>Procentinė dalis</t>
  </si>
  <si>
    <t>Viso gauta lėšų:</t>
  </si>
  <si>
    <t>PROJEKTINĖS LĖŠOS</t>
  </si>
  <si>
    <t>NEPROJEKTINĖS LĖŠOS</t>
  </si>
  <si>
    <t xml:space="preserve">Viso projektinių lėšų: </t>
  </si>
  <si>
    <t>Viso neprojektinių lėšų:</t>
  </si>
  <si>
    <t>Kitos TILS uždirbtos lėšos</t>
  </si>
  <si>
    <t>Aukos</t>
  </si>
  <si>
    <t>VšĮ „Freedom House“</t>
  </si>
  <si>
    <t>Kazickų šeimos fondas</t>
  </si>
  <si>
    <t>Švedijos institutas</t>
  </si>
  <si>
    <t>Construction Sector Transparency Initiative (CoST) / Jungtinės Karalystės tarptautinio vystymo departamentas ir Nyderlandų Karalystės užsienio reikalų ministerija</t>
  </si>
  <si>
    <t>Jungtinės Karalystės Užsienio ir Sandraugos reikalų ministerija (UK Foreign and Commonwealth Office)</t>
  </si>
  <si>
    <t>TILS 2018 M. SAUSIO 1 D. - 2018 GRUODŽIO 31 D. GAUTOS LĖŠOS</t>
  </si>
  <si>
    <t>„Transparency International“ Tarptautinės skaidrumo mokyklos 2018 dalyvių mokesčiai</t>
  </si>
  <si>
    <t xml:space="preserve">„Transparency International“ Rusijos skyrius / Europos Komisija </t>
  </si>
  <si>
    <t>„Transparency International“ Švedijos skyrius / Švedijos institutas</t>
  </si>
  <si>
    <t>Pagalbos onkologiniams ligoniams asociacija</t>
  </si>
  <si>
    <t>„Transparency International“ Ukrainos skyrius / Omidyar Network</t>
  </si>
  <si>
    <t>„Transparency International“ Jungtinės Karalystės skyrius</t>
  </si>
  <si>
    <t>Asociacija „Investors‘ Forum“</t>
  </si>
  <si>
    <t>Valstybinė teritorijų planavimo ir statybos inspekcija prie Aplinkos ministerijos / Lietuvos Respublikos Finansų ministerija</t>
  </si>
  <si>
    <t>Taivano demokratijos stiprinimui skirtas fondas</t>
  </si>
  <si>
    <t xml:space="preserve">Europos Komisija </t>
  </si>
  <si>
    <t>Advokatų kontora SORAINEN ir partneriai</t>
  </si>
  <si>
    <t>Small Media Foundation</t>
  </si>
  <si>
    <t>Vidaus auditorių asociacija</t>
  </si>
  <si>
    <t>UAB „Mokesčių srautas“</t>
  </si>
  <si>
    <t>Baltarusijos viešojo administravimo reformų ir transformacijos institutas</t>
  </si>
  <si>
    <t>„Transparency International“ Slovakijos skyrius</t>
  </si>
  <si>
    <t>K Adenauerio labdaros-paramos fondas bendradarbiavimui su Rytų Europa</t>
  </si>
  <si>
    <t>Šiaulių jaunimo organizacijų asociacija „Apskritasis stalas“</t>
  </si>
  <si>
    <t>„Transparency International“ Sekretoriatas / Siemens Integrity Initiative</t>
  </si>
  <si>
    <t>Lietuvos ryšių su visuomene specialistų sąjunga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</si>
</sst>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\ _L_t_-;\-* #,##0.00\ _L_t_-;_-* &quot;-&quot;??\ _L_t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1"/>
      <name val="Garamond"/>
      <family val="1"/>
      <charset val="186"/>
    </font>
    <font>
      <sz val="11"/>
      <color theme="1"/>
      <name val="Garamond"/>
      <family val="1"/>
      <charset val="186"/>
    </font>
    <font>
      <sz val="11"/>
      <color rgb="FF00B0F0"/>
      <name val="Garamond"/>
      <family val="1"/>
      <charset val="186"/>
    </font>
    <font>
      <sz val="11"/>
      <name val="Garamond"/>
      <family val="1"/>
      <charset val="186"/>
    </font>
    <font>
      <b/>
      <sz val="11"/>
      <color rgb="FF00B0F0"/>
      <name val="Garamond"/>
      <family val="1"/>
      <charset val="186"/>
    </font>
    <font>
      <b/>
      <sz val="11"/>
      <color theme="1"/>
      <name val="Garamond"/>
      <family val="1"/>
      <charset val="186"/>
    </font>
    <font>
      <b/>
      <sz val="11"/>
      <color rgb="FF0070C0"/>
      <name val="Garamond"/>
      <family val="1"/>
      <charset val="186"/>
    </font>
    <font>
      <b/>
      <sz val="11"/>
      <color theme="1" tint="0.34998626667073579"/>
      <name val="Garamond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0" fillId="0" borderId="0">
      <alignment vertical="top"/>
    </xf>
    <xf numFmtId="9" fontId="3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vertical="top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4" fillId="0" borderId="1" xfId="0" applyFont="1" applyFill="1" applyBorder="1" applyAlignment="1">
      <alignment vertical="top" wrapText="1"/>
    </xf>
    <xf numFmtId="0" fontId="21" fillId="0" borderId="12" xfId="0" applyFont="1" applyBorder="1" applyAlignment="1">
      <alignment vertical="center" textRotation="255"/>
    </xf>
    <xf numFmtId="0" fontId="21" fillId="0" borderId="0" xfId="0" applyFont="1" applyBorder="1" applyAlignment="1">
      <alignment vertical="center" textRotation="255"/>
    </xf>
    <xf numFmtId="0" fontId="24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164" fontId="24" fillId="0" borderId="1" xfId="1" applyFont="1" applyFill="1" applyBorder="1" applyAlignment="1">
      <alignment horizontal="center" vertical="top"/>
    </xf>
    <xf numFmtId="164" fontId="22" fillId="0" borderId="1" xfId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0" fontId="22" fillId="0" borderId="0" xfId="0" applyFont="1" applyFill="1"/>
    <xf numFmtId="0" fontId="26" fillId="0" borderId="0" xfId="0" applyFont="1" applyFill="1" applyAlignment="1">
      <alignment wrapText="1"/>
    </xf>
    <xf numFmtId="0" fontId="22" fillId="0" borderId="0" xfId="0" applyFont="1" applyFill="1" applyBorder="1"/>
    <xf numFmtId="0" fontId="22" fillId="0" borderId="0" xfId="0" applyFont="1" applyFill="1" applyAlignment="1">
      <alignment wrapText="1"/>
    </xf>
    <xf numFmtId="0" fontId="21" fillId="0" borderId="13" xfId="0" applyFont="1" applyFill="1" applyBorder="1" applyAlignment="1">
      <alignment horizontal="center" vertical="top" wrapText="1"/>
    </xf>
    <xf numFmtId="0" fontId="27" fillId="0" borderId="0" xfId="42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0" fontId="22" fillId="0" borderId="1" xfId="45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164" fontId="26" fillId="0" borderId="1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164" fontId="21" fillId="0" borderId="1" xfId="1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right" vertical="top" wrapText="1"/>
    </xf>
    <xf numFmtId="0" fontId="28" fillId="0" borderId="11" xfId="0" applyFont="1" applyFill="1" applyBorder="1" applyAlignment="1">
      <alignment horizontal="right" vertical="top" wrapText="1"/>
    </xf>
    <xf numFmtId="10" fontId="26" fillId="0" borderId="1" xfId="45" applyNumberFormat="1" applyFont="1" applyBorder="1" applyAlignment="1">
      <alignment horizontal="center" vertical="top"/>
    </xf>
    <xf numFmtId="0" fontId="27" fillId="0" borderId="0" xfId="46" applyFont="1" applyFill="1" applyBorder="1" applyAlignment="1">
      <alignment vertical="center"/>
    </xf>
    <xf numFmtId="43" fontId="23" fillId="0" borderId="0" xfId="0" applyNumberFormat="1" applyFont="1"/>
    <xf numFmtId="10" fontId="22" fillId="0" borderId="1" xfId="45" applyNumberFormat="1" applyFont="1" applyFill="1" applyBorder="1" applyAlignment="1">
      <alignment horizontal="center" vertical="top"/>
    </xf>
    <xf numFmtId="43" fontId="22" fillId="0" borderId="0" xfId="0" applyNumberFormat="1" applyFont="1"/>
    <xf numFmtId="0" fontId="21" fillId="0" borderId="14" xfId="0" applyFont="1" applyFill="1" applyBorder="1" applyAlignment="1">
      <alignment horizontal="right" vertical="center" wrapText="1"/>
    </xf>
    <xf numFmtId="10" fontId="26" fillId="0" borderId="1" xfId="45" applyNumberFormat="1" applyFont="1" applyFill="1" applyBorder="1" applyAlignment="1">
      <alignment horizontal="center" vertical="top"/>
    </xf>
    <xf numFmtId="0" fontId="21" fillId="33" borderId="1" xfId="0" applyFont="1" applyFill="1" applyBorder="1" applyAlignment="1">
      <alignment horizontal="left" vertical="top" wrapText="1"/>
    </xf>
    <xf numFmtId="0" fontId="27" fillId="0" borderId="0" xfId="42" applyFont="1" applyFill="1" applyBorder="1" applyAlignment="1">
      <alignment horizontal="left" vertical="center"/>
    </xf>
    <xf numFmtId="0" fontId="27" fillId="0" borderId="0" xfId="46" applyFont="1" applyFill="1" applyBorder="1" applyAlignment="1">
      <alignment horizontal="left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1F000000}"/>
    <cellStyle name="Normal 3" xfId="42" xr:uid="{00000000-0005-0000-0000-000020000000}"/>
    <cellStyle name="Normal 3 2" xfId="46" xr:uid="{00000000-0005-0000-0000-000021000000}"/>
    <cellStyle name="Note 2" xfId="43" xr:uid="{00000000-0005-0000-0000-000022000000}"/>
    <cellStyle name="Output" xfId="11" builtinId="21" customBuiltin="1"/>
    <cellStyle name="Percent" xfId="45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27587392368919"/>
          <c:y val="0.30886452484592014"/>
          <c:w val="0.64124228285923546"/>
          <c:h val="0.62565291463552064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048550142427539E-2"/>
                  <c:y val="-8.6724075946333287E-2"/>
                </c:manualLayout>
              </c:layout>
              <c:tx>
                <c:rich>
                  <a:bodyPr/>
                  <a:lstStyle/>
                  <a:p>
                    <a:fld id="{7F4010D2-A700-4821-97E0-4E01C27854D2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34,36%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25A-4EE3-A436-35AA71B3C240}"/>
                </c:ext>
              </c:extLst>
            </c:dLbl>
            <c:dLbl>
              <c:idx val="1"/>
              <c:layout>
                <c:manualLayout>
                  <c:x val="8.2943746464488308E-2"/>
                  <c:y val="-6.02888158238988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5A-4EE3-A436-35AA71B3C240}"/>
                </c:ext>
              </c:extLst>
            </c:dLbl>
            <c:dLbl>
              <c:idx val="2"/>
              <c:layout>
                <c:manualLayout>
                  <c:x val="-1.7070854876346738E-2"/>
                  <c:y val="7.29647066307932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5A-4EE3-A436-35AA71B3C240}"/>
                </c:ext>
              </c:extLst>
            </c:dLbl>
            <c:dLbl>
              <c:idx val="3"/>
              <c:layout>
                <c:manualLayout>
                  <c:x val="-4.7181027685473755E-2"/>
                  <c:y val="4.9916518137051051E-2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Jungtinės</a:t>
                    </a:r>
                    <a:r>
                      <a:rPr lang="lt-LT" baseline="0"/>
                      <a:t> Karalystės Užsienio ir Sandraugos reikalų ministerija
</a:t>
                    </a:r>
                    <a:fld id="{B2DCCD83-8F92-49B2-BC1B-0294C35D3146}" type="PERCENTAGE">
                      <a:rPr lang="en-US" baseline="0"/>
                      <a:pPr/>
                      <a:t>[PERCENTAGE]</a:t>
                    </a:fld>
                    <a:endParaRPr lang="lt-LT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25A-4EE3-A436-35AA71B3C240}"/>
                </c:ext>
              </c:extLst>
            </c:dLbl>
            <c:dLbl>
              <c:idx val="4"/>
              <c:layout>
                <c:manualLayout>
                  <c:x val="-5.0011338697653791E-2"/>
                  <c:y val="8.27102347846005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5A-4EE3-A436-35AA71B3C240}"/>
                </c:ext>
              </c:extLst>
            </c:dLbl>
            <c:dLbl>
              <c:idx val="5"/>
              <c:layout>
                <c:manualLayout>
                  <c:x val="-9.2382134671581517E-2"/>
                  <c:y val="7.01173559549750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5A-4EE3-A436-35AA71B3C240}"/>
                </c:ext>
              </c:extLst>
            </c:dLbl>
            <c:dLbl>
              <c:idx val="6"/>
              <c:layout>
                <c:manualLayout>
                  <c:x val="-7.3862786733126906E-2"/>
                  <c:y val="7.736454804820316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baseline="0"/>
                      <a:t>Pagalbos onkologiniams ligoniams asociacija
</a:t>
                    </a:r>
                    <a:fld id="{1CFCD474-297E-4E6B-8FDA-AE5B4EC80618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51600353999431"/>
                      <c:h val="7.071201827312306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25A-4EE3-A436-35AA71B3C240}"/>
                </c:ext>
              </c:extLst>
            </c:dLbl>
            <c:dLbl>
              <c:idx val="7"/>
              <c:layout>
                <c:manualLayout>
                  <c:x val="-0.12400683288657649"/>
                  <c:y val="5.471512529727198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Construction Sector Transparency Initiative (CoST) </a:t>
                    </a:r>
                    <a:r>
                      <a:rPr lang="en-US" baseline="0"/>
                      <a:t>
</a:t>
                    </a:r>
                    <a:fld id="{C6157084-7885-4419-9BF0-ACDFFF524D1D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78741857730644"/>
                      <c:h val="8.294024095694135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25A-4EE3-A436-35AA71B3C240}"/>
                </c:ext>
              </c:extLst>
            </c:dLbl>
            <c:dLbl>
              <c:idx val="8"/>
              <c:layout>
                <c:manualLayout>
                  <c:x val="-0.15058792349073111"/>
                  <c:y val="1.144834515107063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94403458642223"/>
                      <c:h val="8.0260784916054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25A-4EE3-A436-35AA71B3C240}"/>
                </c:ext>
              </c:extLst>
            </c:dLbl>
            <c:dLbl>
              <c:idx val="9"/>
              <c:layout>
                <c:manualLayout>
                  <c:x val="-2.8471445593466108E-2"/>
                  <c:y val="-2.93032274997426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83955538637156"/>
                      <c:h val="7.16910793510009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25A-4EE3-A436-35AA71B3C240}"/>
                </c:ext>
              </c:extLst>
            </c:dLbl>
            <c:dLbl>
              <c:idx val="10"/>
              <c:layout>
                <c:manualLayout>
                  <c:x val="-9.37916723672889E-2"/>
                  <c:y val="-8.43485377343363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5A-4EE3-A436-35AA71B3C240}"/>
                </c:ext>
              </c:extLst>
            </c:dLbl>
            <c:dLbl>
              <c:idx val="11"/>
              <c:layout>
                <c:manualLayout>
                  <c:x val="-0.11528795122216022"/>
                  <c:y val="-0.137977533921491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5A-4EE3-A436-35AA71B3C240}"/>
                </c:ext>
              </c:extLst>
            </c:dLbl>
            <c:dLbl>
              <c:idx val="12"/>
              <c:layout>
                <c:manualLayout>
                  <c:x val="-4.9308339443119374E-2"/>
                  <c:y val="-0.163096031788219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355964946884117"/>
                      <c:h val="0.118478900233091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B25A-4EE3-A436-35AA71B3C240}"/>
                </c:ext>
              </c:extLst>
            </c:dLbl>
            <c:dLbl>
              <c:idx val="13"/>
              <c:layout>
                <c:manualLayout>
                  <c:x val="0.10636415419264084"/>
                  <c:y val="-0.12591101505390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5A-4EE3-A436-35AA71B3C240}"/>
                </c:ext>
              </c:extLst>
            </c:dLbl>
            <c:dLbl>
              <c:idx val="14"/>
              <c:layout>
                <c:manualLayout>
                  <c:x val="0.24684668597140935"/>
                  <c:y val="-0.192225653238723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5A-4EE3-A436-35AA71B3C240}"/>
                </c:ext>
              </c:extLst>
            </c:dLbl>
            <c:dLbl>
              <c:idx val="15"/>
              <c:layout>
                <c:manualLayout>
                  <c:x val="0.25161961125399851"/>
                  <c:y val="-0.121081559266191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5A-4EE3-A436-35AA71B3C240}"/>
                </c:ext>
              </c:extLst>
            </c:dLbl>
            <c:dLbl>
              <c:idx val="16"/>
              <c:layout>
                <c:manualLayout>
                  <c:x val="0.21984941963690355"/>
                  <c:y val="-6.72722277264818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25A-4EE3-A436-35AA71B3C24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18904827159999538"/>
                      <c:h val="0.110132394665730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25A-4EE3-A436-35AA71B3C24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25A-4EE3-A436-35AA71B3C24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25A-4EE3-A436-35AA71B3C24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25A-4EE3-A436-35AA71B3C24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2191210291430546"/>
                      <c:h val="0.112021411174555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25A-4EE3-A436-35AA71B3C24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25A-4EE3-A436-35AA71B3C240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25A-4EE3-A436-35AA71B3C240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12516908434456434"/>
                      <c:h val="6.16274889403869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B25A-4EE3-A436-35AA71B3C240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25A-4EE3-A436-35AA71B3C240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25A-4EE3-A436-35AA71B3C240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25A-4EE3-A436-35AA71B3C240}"/>
                </c:ext>
              </c:extLst>
            </c:dLbl>
            <c:dLbl>
              <c:idx val="28"/>
              <c:layout>
                <c:manualLayout>
                  <c:x val="2.6031103481787748E-2"/>
                  <c:y val="1.7769487903046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Kiti</a:t>
                    </a:r>
                  </a:p>
                  <a:p>
                    <a:r>
                      <a:rPr lang="en-US" baseline="0"/>
                      <a:t>2,4%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25A-4EE3-A436-35AA71B3C24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25A-4EE3-A436-35AA71B3C240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25A-4EE3-A436-35AA71B3C240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25A-4EE3-A436-35AA71B3C240}"/>
                </c:ext>
              </c:extLst>
            </c:dLbl>
            <c:dLbl>
              <c:idx val="32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25A-4EE3-A436-35AA71B3C24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'TILS įplaukos (bendras)'!$B$59:$B$90</c:f>
              <c:strCache>
                <c:ptCount val="32"/>
                <c:pt idx="0">
                  <c:v>„Transparency International“ Sekretoriatas / Europos Komisija </c:v>
                </c:pt>
                <c:pt idx="1">
                  <c:v>„Transparency International“ Tarptautinės skaidrumo mokyklos 2018 dalyvių mokesčiai</c:v>
                </c:pt>
                <c:pt idx="2">
                  <c:v>„Transparency International“ Rusijos skyrius / Europos Komisija </c:v>
                </c:pt>
                <c:pt idx="3">
                  <c:v>Jungtinės Karalystės Užsienio ir Sandraugos reikalų ministerija (UK Foreign and Commonwealth Office)</c:v>
                </c:pt>
                <c:pt idx="4">
                  <c:v>„Transparency International“ Švedijos skyrius / Švedijos institutas</c:v>
                </c:pt>
                <c:pt idx="5">
                  <c:v>Šiaurės ministrų taryba </c:v>
                </c:pt>
                <c:pt idx="6">
                  <c:v>Pagalbos onkologiniams ligoniams asociacija</c:v>
                </c:pt>
                <c:pt idx="7">
                  <c:v>Construction Sector Transparency Initiative (CoST) / Jungtinės Karalystės tarptautinio vystymo departamentas ir Nyderlandų Karalystės užsienio reikalų ministerija</c:v>
                </c:pt>
                <c:pt idx="8">
                  <c:v>„Transparency International“ Ukrainos skyrius / Omidyar Network</c:v>
                </c:pt>
                <c:pt idx="9">
                  <c:v>VšĮ „Freedom House“</c:v>
                </c:pt>
                <c:pt idx="10">
                  <c:v>„Transparency International“ Jungtinės Karalystės skyrius</c:v>
                </c:pt>
                <c:pt idx="11">
                  <c:v>Asociacija „Investors‘ Forum“</c:v>
                </c:pt>
                <c:pt idx="12">
                  <c:v>Valstybinė teritorijų planavimo ir statybos inspekcija prie Aplinkos ministerijos / Lietuvos Respublikos Finansų ministerija</c:v>
                </c:pt>
                <c:pt idx="13">
                  <c:v>Taivano demokratijos stiprinimui skirtas fondas</c:v>
                </c:pt>
                <c:pt idx="14">
                  <c:v>TILS skirtas gyventojų pajamų mokestis </c:v>
                </c:pt>
                <c:pt idx="15">
                  <c:v>Kazickų šeimos fondas</c:v>
                </c:pt>
                <c:pt idx="16">
                  <c:v>Europos Komisija </c:v>
                </c:pt>
                <c:pt idx="17">
                  <c:v>Advokatų kontora SORAINEN ir partneriai</c:v>
                </c:pt>
                <c:pt idx="18">
                  <c:v>Švedijos institutas</c:v>
                </c:pt>
                <c:pt idx="19">
                  <c:v>Small Media Foundation</c:v>
                </c:pt>
                <c:pt idx="20">
                  <c:v>Prancūzijos Respublikos ambasada </c:v>
                </c:pt>
                <c:pt idx="21">
                  <c:v>„Transparency International“ Sekretoriatas / Siemens Integrity Initiative</c:v>
                </c:pt>
                <c:pt idx="22">
                  <c:v>VšĮ „Pilietiškumo, demokratijos ir teisės programų centras“</c:v>
                </c:pt>
                <c:pt idx="23">
                  <c:v>Vidaus auditorių asociacija</c:v>
                </c:pt>
                <c:pt idx="24">
                  <c:v>Kitos TILS uždirbtos lėšos</c:v>
                </c:pt>
                <c:pt idx="25">
                  <c:v>Lietuvos ryšių su visuomene specialistų sąjunga</c:v>
                </c:pt>
                <c:pt idx="26">
                  <c:v>UAB „Mokesčių srautas“</c:v>
                </c:pt>
                <c:pt idx="27">
                  <c:v>Baltarusijos viešojo administravimo reformų ir transformacijos institutas</c:v>
                </c:pt>
                <c:pt idx="28">
                  <c:v>„Transparency International“ Slovakijos skyrius</c:v>
                </c:pt>
                <c:pt idx="29">
                  <c:v>K Adenauerio labdaros-paramos fondas bendradarbiavimui su Rytų Europa</c:v>
                </c:pt>
                <c:pt idx="30">
                  <c:v>Aukos</c:v>
                </c:pt>
                <c:pt idx="31">
                  <c:v>Šiaulių jaunimo organizacijų asociacija „Apskritasis stalas“</c:v>
                </c:pt>
              </c:strCache>
            </c:strRef>
          </c:cat>
          <c:val>
            <c:numRef>
              <c:f>'TILS įplaukos (bendras)'!$C$59:$C$90</c:f>
              <c:numCache>
                <c:formatCode>_-* #\ ##0.00\ _L_t_-;\-* #\ ##0.00\ _L_t_-;_-* "-"??\ _L_t_-;_-@_-</c:formatCode>
                <c:ptCount val="32"/>
                <c:pt idx="0">
                  <c:v>90245</c:v>
                </c:pt>
                <c:pt idx="1">
                  <c:v>63670.17</c:v>
                </c:pt>
                <c:pt idx="2">
                  <c:v>25066</c:v>
                </c:pt>
                <c:pt idx="3">
                  <c:v>22652.06</c:v>
                </c:pt>
                <c:pt idx="4">
                  <c:v>8701.7099999999991</c:v>
                </c:pt>
                <c:pt idx="5">
                  <c:v>7782.89</c:v>
                </c:pt>
                <c:pt idx="6">
                  <c:v>7500</c:v>
                </c:pt>
                <c:pt idx="7">
                  <c:v>5653.16</c:v>
                </c:pt>
                <c:pt idx="8">
                  <c:v>3984</c:v>
                </c:pt>
                <c:pt idx="9">
                  <c:v>3900</c:v>
                </c:pt>
                <c:pt idx="10">
                  <c:v>3378.58</c:v>
                </c:pt>
                <c:pt idx="11">
                  <c:v>3000</c:v>
                </c:pt>
                <c:pt idx="12">
                  <c:v>2800</c:v>
                </c:pt>
                <c:pt idx="13">
                  <c:v>2561.81</c:v>
                </c:pt>
                <c:pt idx="14">
                  <c:v>2152.14</c:v>
                </c:pt>
                <c:pt idx="15">
                  <c:v>1762.89</c:v>
                </c:pt>
                <c:pt idx="16">
                  <c:v>1500</c:v>
                </c:pt>
                <c:pt idx="17">
                  <c:v>1000</c:v>
                </c:pt>
                <c:pt idx="18">
                  <c:v>1000</c:v>
                </c:pt>
                <c:pt idx="19">
                  <c:v>825.92</c:v>
                </c:pt>
                <c:pt idx="20">
                  <c:v>750</c:v>
                </c:pt>
                <c:pt idx="21">
                  <c:v>550</c:v>
                </c:pt>
                <c:pt idx="22">
                  <c:v>533.91</c:v>
                </c:pt>
                <c:pt idx="23">
                  <c:v>400</c:v>
                </c:pt>
                <c:pt idx="24">
                  <c:v>358.66</c:v>
                </c:pt>
                <c:pt idx="25">
                  <c:v>300</c:v>
                </c:pt>
                <c:pt idx="26">
                  <c:v>200</c:v>
                </c:pt>
                <c:pt idx="27">
                  <c:v>100</c:v>
                </c:pt>
                <c:pt idx="28">
                  <c:v>100</c:v>
                </c:pt>
                <c:pt idx="29">
                  <c:v>80</c:v>
                </c:pt>
                <c:pt idx="30">
                  <c:v>57.07</c:v>
                </c:pt>
                <c:pt idx="3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25A-4EE3-A436-35AA71B3C240}"/>
            </c:ext>
          </c:extLst>
        </c:ser>
        <c:ser>
          <c:idx val="1"/>
          <c:order val="1"/>
          <c:explosion val="25"/>
          <c:cat>
            <c:strRef>
              <c:f>'TILS įplaukos (bendras)'!$B$59:$B$90</c:f>
              <c:strCache>
                <c:ptCount val="32"/>
                <c:pt idx="0">
                  <c:v>„Transparency International“ Sekretoriatas / Europos Komisija </c:v>
                </c:pt>
                <c:pt idx="1">
                  <c:v>„Transparency International“ Tarptautinės skaidrumo mokyklos 2018 dalyvių mokesčiai</c:v>
                </c:pt>
                <c:pt idx="2">
                  <c:v>„Transparency International“ Rusijos skyrius / Europos Komisija </c:v>
                </c:pt>
                <c:pt idx="3">
                  <c:v>Jungtinės Karalystės Užsienio ir Sandraugos reikalų ministerija (UK Foreign and Commonwealth Office)</c:v>
                </c:pt>
                <c:pt idx="4">
                  <c:v>„Transparency International“ Švedijos skyrius / Švedijos institutas</c:v>
                </c:pt>
                <c:pt idx="5">
                  <c:v>Šiaurės ministrų taryba </c:v>
                </c:pt>
                <c:pt idx="6">
                  <c:v>Pagalbos onkologiniams ligoniams asociacija</c:v>
                </c:pt>
                <c:pt idx="7">
                  <c:v>Construction Sector Transparency Initiative (CoST) / Jungtinės Karalystės tarptautinio vystymo departamentas ir Nyderlandų Karalystės užsienio reikalų ministerija</c:v>
                </c:pt>
                <c:pt idx="8">
                  <c:v>„Transparency International“ Ukrainos skyrius / Omidyar Network</c:v>
                </c:pt>
                <c:pt idx="9">
                  <c:v>VšĮ „Freedom House“</c:v>
                </c:pt>
                <c:pt idx="10">
                  <c:v>„Transparency International“ Jungtinės Karalystės skyrius</c:v>
                </c:pt>
                <c:pt idx="11">
                  <c:v>Asociacija „Investors‘ Forum“</c:v>
                </c:pt>
                <c:pt idx="12">
                  <c:v>Valstybinė teritorijų planavimo ir statybos inspekcija prie Aplinkos ministerijos / Lietuvos Respublikos Finansų ministerija</c:v>
                </c:pt>
                <c:pt idx="13">
                  <c:v>Taivano demokratijos stiprinimui skirtas fondas</c:v>
                </c:pt>
                <c:pt idx="14">
                  <c:v>TILS skirtas gyventojų pajamų mokestis </c:v>
                </c:pt>
                <c:pt idx="15">
                  <c:v>Kazickų šeimos fondas</c:v>
                </c:pt>
                <c:pt idx="16">
                  <c:v>Europos Komisija </c:v>
                </c:pt>
                <c:pt idx="17">
                  <c:v>Advokatų kontora SORAINEN ir partneriai</c:v>
                </c:pt>
                <c:pt idx="18">
                  <c:v>Švedijos institutas</c:v>
                </c:pt>
                <c:pt idx="19">
                  <c:v>Small Media Foundation</c:v>
                </c:pt>
                <c:pt idx="20">
                  <c:v>Prancūzijos Respublikos ambasada </c:v>
                </c:pt>
                <c:pt idx="21">
                  <c:v>„Transparency International“ Sekretoriatas / Siemens Integrity Initiative</c:v>
                </c:pt>
                <c:pt idx="22">
                  <c:v>VšĮ „Pilietiškumo, demokratijos ir teisės programų centras“</c:v>
                </c:pt>
                <c:pt idx="23">
                  <c:v>Vidaus auditorių asociacija</c:v>
                </c:pt>
                <c:pt idx="24">
                  <c:v>Kitos TILS uždirbtos lėšos</c:v>
                </c:pt>
                <c:pt idx="25">
                  <c:v>Lietuvos ryšių su visuomene specialistų sąjunga</c:v>
                </c:pt>
                <c:pt idx="26">
                  <c:v>UAB „Mokesčių srautas“</c:v>
                </c:pt>
                <c:pt idx="27">
                  <c:v>Baltarusijos viešojo administravimo reformų ir transformacijos institutas</c:v>
                </c:pt>
                <c:pt idx="28">
                  <c:v>„Transparency International“ Slovakijos skyrius</c:v>
                </c:pt>
                <c:pt idx="29">
                  <c:v>K Adenauerio labdaros-paramos fondas bendradarbiavimui su Rytų Europa</c:v>
                </c:pt>
                <c:pt idx="30">
                  <c:v>Aukos</c:v>
                </c:pt>
                <c:pt idx="31">
                  <c:v>Šiaulių jaunimo organizacijų asociacija „Apskritasis stalas“</c:v>
                </c:pt>
              </c:strCache>
            </c:strRef>
          </c:cat>
          <c:val>
            <c:numRef>
              <c:f>'TILS įplaukos (bendras)'!$D$59:$D$90</c:f>
              <c:numCache>
                <c:formatCode>0.00%</c:formatCode>
                <c:ptCount val="32"/>
                <c:pt idx="0">
                  <c:v>0.34363865990328007</c:v>
                </c:pt>
                <c:pt idx="1">
                  <c:v>0.24244591827374398</c:v>
                </c:pt>
                <c:pt idx="2">
                  <c:v>9.5447356076631601E-2</c:v>
                </c:pt>
                <c:pt idx="3">
                  <c:v>8.6255455066194198E-2</c:v>
                </c:pt>
                <c:pt idx="4">
                  <c:v>3.31347328191808E-2</c:v>
                </c:pt>
                <c:pt idx="5">
                  <c:v>2.9636011854115352E-2</c:v>
                </c:pt>
                <c:pt idx="6">
                  <c:v>2.8558811560469841E-2</c:v>
                </c:pt>
                <c:pt idx="7">
                  <c:v>2.152633748815809E-2</c:v>
                </c:pt>
                <c:pt idx="8">
                  <c:v>1.517044070092158E-2</c:v>
                </c:pt>
                <c:pt idx="9">
                  <c:v>1.4850582011444317E-2</c:v>
                </c:pt>
                <c:pt idx="10">
                  <c:v>1.2865097274929625E-2</c:v>
                </c:pt>
                <c:pt idx="11">
                  <c:v>1.1423524624187937E-2</c:v>
                </c:pt>
                <c:pt idx="12">
                  <c:v>1.066195631590874E-2</c:v>
                </c:pt>
                <c:pt idx="13">
                  <c:v>9.7549665391636325E-3</c:v>
                </c:pt>
                <c:pt idx="14">
                  <c:v>8.1950080948999405E-3</c:v>
                </c:pt>
                <c:pt idx="15">
                  <c:v>6.7128057749115573E-3</c:v>
                </c:pt>
                <c:pt idx="16">
                  <c:v>5.7117623120939683E-3</c:v>
                </c:pt>
                <c:pt idx="17">
                  <c:v>3.8078415413959786E-3</c:v>
                </c:pt>
                <c:pt idx="18">
                  <c:v>3.8078415413959786E-3</c:v>
                </c:pt>
                <c:pt idx="19">
                  <c:v>3.1449724858697665E-3</c:v>
                </c:pt>
                <c:pt idx="20">
                  <c:v>2.8558811560469841E-3</c:v>
                </c:pt>
                <c:pt idx="21">
                  <c:v>2.0943128477677883E-3</c:v>
                </c:pt>
                <c:pt idx="22">
                  <c:v>2.0330446773667269E-3</c:v>
                </c:pt>
                <c:pt idx="23">
                  <c:v>1.5231366165583914E-3</c:v>
                </c:pt>
                <c:pt idx="24">
                  <c:v>1.3657204472370817E-3</c:v>
                </c:pt>
                <c:pt idx="25">
                  <c:v>1.1423524624187937E-3</c:v>
                </c:pt>
                <c:pt idx="26">
                  <c:v>7.6156830827919569E-4</c:v>
                </c:pt>
                <c:pt idx="27">
                  <c:v>3.8078415413959785E-4</c:v>
                </c:pt>
                <c:pt idx="28">
                  <c:v>3.8078415413959785E-4</c:v>
                </c:pt>
                <c:pt idx="29">
                  <c:v>3.0462732331167829E-4</c:v>
                </c:pt>
                <c:pt idx="30">
                  <c:v>2.1731351676746851E-4</c:v>
                </c:pt>
                <c:pt idx="31">
                  <c:v>1.9039207706979892E-4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25A-4EE3-A436-35AA71B3C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2</xdr:row>
      <xdr:rowOff>10886</xdr:rowOff>
    </xdr:from>
    <xdr:to>
      <xdr:col>4</xdr:col>
      <xdr:colOff>0</xdr:colOff>
      <xdr:row>56</xdr:row>
      <xdr:rowOff>1570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D8B9750-A4FF-4528-88C7-74290E4A4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154" y="381000"/>
          <a:ext cx="8769532" cy="9983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550818</xdr:colOff>
      <xdr:row>1</xdr:row>
      <xdr:rowOff>10886</xdr:rowOff>
    </xdr:from>
    <xdr:to>
      <xdr:col>3</xdr:col>
      <xdr:colOff>1280033</xdr:colOff>
      <xdr:row>54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555171</xdr:colOff>
      <xdr:row>2</xdr:row>
      <xdr:rowOff>79338</xdr:rowOff>
    </xdr:from>
    <xdr:to>
      <xdr:col>3</xdr:col>
      <xdr:colOff>1284513</xdr:colOff>
      <xdr:row>5</xdr:row>
      <xdr:rowOff>133969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55171" y="449452"/>
          <a:ext cx="8545285" cy="609803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lt-LT" sz="2000" b="1"/>
            <a:t>TILS gautos</a:t>
          </a:r>
          <a:r>
            <a:rPr lang="lt-LT" sz="2000" b="1" baseline="0"/>
            <a:t> lėšos 201</a:t>
          </a:r>
          <a:r>
            <a:rPr lang="pt-BR" sz="2000" b="1" baseline="0"/>
            <a:t>8</a:t>
          </a:r>
          <a:r>
            <a:rPr lang="lt-LT" sz="2000" b="1" baseline="0"/>
            <a:t> 01 01 - 201</a:t>
          </a:r>
          <a:r>
            <a:rPr lang="pt-BR" sz="2000" b="1" baseline="0"/>
            <a:t>8</a:t>
          </a:r>
          <a:r>
            <a:rPr lang="lt-LT" sz="2000" b="1" baseline="0"/>
            <a:t> 12 31</a:t>
          </a:r>
          <a:endParaRPr lang="lt-LT" sz="2000" b="1"/>
        </a:p>
      </xdr:txBody>
    </xdr:sp>
    <xdr:clientData/>
  </xdr:twoCellAnchor>
  <xdr:twoCellAnchor>
    <xdr:from>
      <xdr:col>1</xdr:col>
      <xdr:colOff>5174467</xdr:colOff>
      <xdr:row>18</xdr:row>
      <xdr:rowOff>116363</xdr:rowOff>
    </xdr:from>
    <xdr:to>
      <xdr:col>1</xdr:col>
      <xdr:colOff>5228897</xdr:colOff>
      <xdr:row>19</xdr:row>
      <xdr:rowOff>13137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0D82637-4B67-4576-83D1-DE99464F0769}"/>
            </a:ext>
          </a:extLst>
        </xdr:cNvPr>
        <xdr:cNvCxnSpPr/>
      </xdr:nvCxnSpPr>
      <xdr:spPr>
        <a:xfrm flipV="1">
          <a:off x="5740524" y="3447392"/>
          <a:ext cx="54430" cy="818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4805855</xdr:colOff>
      <xdr:row>18</xdr:row>
      <xdr:rowOff>116363</xdr:rowOff>
    </xdr:from>
    <xdr:to>
      <xdr:col>1</xdr:col>
      <xdr:colOff>5228897</xdr:colOff>
      <xdr:row>19</xdr:row>
      <xdr:rowOff>28152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21AF8702-9DF0-4421-A0BF-33E34F691C16}"/>
            </a:ext>
          </a:extLst>
        </xdr:cNvPr>
        <xdr:cNvCxnSpPr/>
      </xdr:nvCxnSpPr>
      <xdr:spPr>
        <a:xfrm flipH="1">
          <a:off x="5371912" y="3447392"/>
          <a:ext cx="423042" cy="968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3:F99"/>
  <sheetViews>
    <sheetView topLeftCell="A70" zoomScale="70" zoomScaleNormal="70" workbookViewId="0">
      <selection activeCell="H80" sqref="H80"/>
    </sheetView>
  </sheetViews>
  <sheetFormatPr defaultRowHeight="14.4" customHeight="1" x14ac:dyDescent="0.3"/>
  <cols>
    <col min="1" max="1" width="9.77734375" style="1" customWidth="1"/>
    <col min="2" max="2" width="90.33203125" style="2" customWidth="1"/>
    <col min="3" max="4" width="18.88671875" style="24" customWidth="1"/>
    <col min="5" max="5" width="9.77734375" style="1" customWidth="1"/>
    <col min="6" max="6" width="12.109375" style="1" bestFit="1" customWidth="1"/>
    <col min="7" max="16384" width="8.88671875" style="1"/>
  </cols>
  <sheetData>
    <row r="43" spans="2:4" ht="14.4" customHeight="1" x14ac:dyDescent="0.3">
      <c r="B43" s="8"/>
      <c r="C43" s="27"/>
    </row>
    <row r="44" spans="2:4" s="17" customFormat="1" ht="14.4" customHeight="1" x14ac:dyDescent="0.3">
      <c r="B44" s="18"/>
      <c r="C44" s="28"/>
      <c r="D44" s="25"/>
    </row>
    <row r="45" spans="2:4" s="17" customFormat="1" ht="14.4" customHeight="1" x14ac:dyDescent="0.3">
      <c r="B45" s="18"/>
      <c r="C45" s="25"/>
      <c r="D45" s="25"/>
    </row>
    <row r="46" spans="2:4" s="17" customFormat="1" ht="14.4" customHeight="1" x14ac:dyDescent="0.3">
      <c r="B46" s="20"/>
      <c r="C46" s="25"/>
      <c r="D46" s="25"/>
    </row>
    <row r="47" spans="2:4" s="17" customFormat="1" ht="14.4" customHeight="1" x14ac:dyDescent="0.3">
      <c r="C47" s="29"/>
      <c r="D47" s="25"/>
    </row>
    <row r="48" spans="2:4" s="17" customFormat="1" ht="14.4" customHeight="1" x14ac:dyDescent="0.3">
      <c r="C48" s="29"/>
      <c r="D48" s="25"/>
    </row>
    <row r="49" spans="1:6" s="17" customFormat="1" ht="14.4" customHeight="1" x14ac:dyDescent="0.3">
      <c r="C49" s="29"/>
      <c r="D49" s="25"/>
    </row>
    <row r="50" spans="1:6" s="17" customFormat="1" ht="14.4" customHeight="1" x14ac:dyDescent="0.3">
      <c r="C50" s="29"/>
      <c r="D50" s="25"/>
    </row>
    <row r="51" spans="1:6" s="17" customFormat="1" ht="14.4" customHeight="1" x14ac:dyDescent="0.3">
      <c r="C51" s="29"/>
      <c r="D51" s="25"/>
    </row>
    <row r="52" spans="1:6" s="17" customFormat="1" ht="14.4" customHeight="1" x14ac:dyDescent="0.3">
      <c r="C52" s="29"/>
      <c r="D52" s="25"/>
    </row>
    <row r="53" spans="1:6" s="17" customFormat="1" ht="14.4" customHeight="1" x14ac:dyDescent="0.3">
      <c r="C53" s="29"/>
      <c r="D53" s="25"/>
    </row>
    <row r="54" spans="1:6" s="17" customFormat="1" ht="14.4" customHeight="1" x14ac:dyDescent="0.3">
      <c r="C54" s="29"/>
      <c r="D54" s="25"/>
    </row>
    <row r="55" spans="1:6" s="17" customFormat="1" ht="14.4" customHeight="1" x14ac:dyDescent="0.3">
      <c r="C55" s="29"/>
      <c r="D55" s="25"/>
    </row>
    <row r="56" spans="1:6" s="17" customFormat="1" ht="14.4" customHeight="1" x14ac:dyDescent="0.3">
      <c r="C56" s="29"/>
      <c r="D56" s="25"/>
    </row>
    <row r="57" spans="1:6" s="17" customFormat="1" ht="14.4" customHeight="1" x14ac:dyDescent="0.3">
      <c r="C57" s="29"/>
      <c r="D57" s="25"/>
    </row>
    <row r="58" spans="1:6" s="17" customFormat="1" ht="14.4" customHeight="1" x14ac:dyDescent="0.3">
      <c r="A58" s="22"/>
      <c r="B58" s="43" t="s">
        <v>19</v>
      </c>
      <c r="C58" s="43"/>
      <c r="D58" s="43"/>
    </row>
    <row r="59" spans="1:6" s="17" customFormat="1" ht="14.4" customHeight="1" x14ac:dyDescent="0.3">
      <c r="A59" s="19"/>
      <c r="B59" s="7"/>
      <c r="C59" s="25"/>
      <c r="D59" s="25"/>
    </row>
    <row r="60" spans="1:6" s="17" customFormat="1" ht="14.4" customHeight="1" x14ac:dyDescent="0.3">
      <c r="B60" s="21"/>
      <c r="C60" s="16" t="s">
        <v>5</v>
      </c>
      <c r="D60" s="13" t="s">
        <v>6</v>
      </c>
    </row>
    <row r="61" spans="1:6" s="17" customFormat="1" ht="28.8" customHeight="1" x14ac:dyDescent="0.3">
      <c r="B61" s="42" t="s">
        <v>8</v>
      </c>
      <c r="C61" s="42"/>
      <c r="D61" s="42"/>
    </row>
    <row r="62" spans="1:6" ht="14.4" customHeight="1" x14ac:dyDescent="0.3">
      <c r="B62" s="9" t="s">
        <v>1</v>
      </c>
      <c r="C62" s="14">
        <v>90245</v>
      </c>
      <c r="D62" s="26">
        <f>C62/262615.97</f>
        <v>0.34363865990328007</v>
      </c>
      <c r="F62" s="39"/>
    </row>
    <row r="63" spans="1:6" ht="14.4" customHeight="1" x14ac:dyDescent="0.3">
      <c r="B63" s="9" t="s">
        <v>21</v>
      </c>
      <c r="C63" s="14">
        <v>25066</v>
      </c>
      <c r="D63" s="26">
        <f t="shared" ref="D63:D70" si="0">C63/262615.97</f>
        <v>9.5447356076631601E-2</v>
      </c>
    </row>
    <row r="64" spans="1:6" s="4" customFormat="1" ht="14.4" customHeight="1" x14ac:dyDescent="0.3">
      <c r="A64" s="11"/>
      <c r="B64" s="9" t="s">
        <v>22</v>
      </c>
      <c r="C64" s="14">
        <v>8701.7099999999991</v>
      </c>
      <c r="D64" s="26">
        <f t="shared" si="0"/>
        <v>3.31347328191808E-2</v>
      </c>
    </row>
    <row r="65" spans="1:6" ht="14.4" customHeight="1" x14ac:dyDescent="0.3">
      <c r="B65" s="9" t="s">
        <v>3</v>
      </c>
      <c r="C65" s="14">
        <v>7782.89</v>
      </c>
      <c r="D65" s="26">
        <f t="shared" si="0"/>
        <v>2.9636011854115352E-2</v>
      </c>
    </row>
    <row r="66" spans="1:6" s="5" customFormat="1" ht="14.4" customHeight="1" x14ac:dyDescent="0.3">
      <c r="B66" s="9" t="s">
        <v>28</v>
      </c>
      <c r="C66" s="14">
        <v>2561.81</v>
      </c>
      <c r="D66" s="26">
        <f t="shared" si="0"/>
        <v>9.7549665391636325E-3</v>
      </c>
    </row>
    <row r="67" spans="1:6" s="5" customFormat="1" ht="14.4" customHeight="1" x14ac:dyDescent="0.3">
      <c r="B67" s="9" t="s">
        <v>15</v>
      </c>
      <c r="C67" s="14">
        <v>1762.89</v>
      </c>
      <c r="D67" s="26">
        <f t="shared" si="0"/>
        <v>6.7128057749115573E-3</v>
      </c>
    </row>
    <row r="68" spans="1:6" s="5" customFormat="1" ht="14.4" customHeight="1" x14ac:dyDescent="0.3">
      <c r="B68" s="12" t="s">
        <v>2</v>
      </c>
      <c r="C68" s="14">
        <v>750</v>
      </c>
      <c r="D68" s="26">
        <f t="shared" si="0"/>
        <v>2.8558811560469841E-3</v>
      </c>
    </row>
    <row r="69" spans="1:6" s="6" customFormat="1" ht="14.4" customHeight="1" x14ac:dyDescent="0.3">
      <c r="A69" s="11"/>
      <c r="B69" s="12" t="s">
        <v>38</v>
      </c>
      <c r="C69" s="15">
        <v>550</v>
      </c>
      <c r="D69" s="26">
        <f t="shared" si="0"/>
        <v>2.0943128477677883E-3</v>
      </c>
    </row>
    <row r="70" spans="1:6" s="5" customFormat="1" ht="14.4" customHeight="1" x14ac:dyDescent="0.3">
      <c r="B70" s="34" t="s">
        <v>10</v>
      </c>
      <c r="C70" s="32">
        <f>SUM(C62:C69)</f>
        <v>137420.30000000002</v>
      </c>
      <c r="D70" s="35">
        <f t="shared" si="0"/>
        <v>0.52327472697109789</v>
      </c>
    </row>
    <row r="71" spans="1:6" s="5" customFormat="1" ht="24" customHeight="1" x14ac:dyDescent="0.3">
      <c r="B71" s="42" t="s">
        <v>9</v>
      </c>
      <c r="C71" s="42"/>
      <c r="D71" s="42"/>
    </row>
    <row r="72" spans="1:6" s="4" customFormat="1" ht="14.4" customHeight="1" x14ac:dyDescent="0.3">
      <c r="A72" s="10"/>
      <c r="B72" s="9" t="s">
        <v>20</v>
      </c>
      <c r="C72" s="14">
        <v>63670.17</v>
      </c>
      <c r="D72" s="38">
        <f>C72/262615.97</f>
        <v>0.24244591827374398</v>
      </c>
      <c r="F72" s="37"/>
    </row>
    <row r="73" spans="1:6" x14ac:dyDescent="0.3">
      <c r="B73" s="9" t="s">
        <v>18</v>
      </c>
      <c r="C73" s="14">
        <v>22652.06</v>
      </c>
      <c r="D73" s="38">
        <f t="shared" ref="D73:D95" si="1">C73/262615.97</f>
        <v>8.6255455066194198E-2</v>
      </c>
    </row>
    <row r="74" spans="1:6" s="5" customFormat="1" ht="14.4" customHeight="1" x14ac:dyDescent="0.3">
      <c r="B74" s="9" t="s">
        <v>23</v>
      </c>
      <c r="C74" s="14">
        <v>7500</v>
      </c>
      <c r="D74" s="38">
        <f t="shared" si="1"/>
        <v>2.8558811560469841E-2</v>
      </c>
    </row>
    <row r="75" spans="1:6" ht="28.8" x14ac:dyDescent="0.3">
      <c r="B75" s="9" t="s">
        <v>17</v>
      </c>
      <c r="C75" s="14">
        <v>5653.16</v>
      </c>
      <c r="D75" s="38">
        <f t="shared" si="1"/>
        <v>2.152633748815809E-2</v>
      </c>
    </row>
    <row r="76" spans="1:6" s="5" customFormat="1" ht="14.4" customHeight="1" x14ac:dyDescent="0.3">
      <c r="B76" s="9" t="s">
        <v>24</v>
      </c>
      <c r="C76" s="14">
        <v>3984</v>
      </c>
      <c r="D76" s="38">
        <f t="shared" si="1"/>
        <v>1.517044070092158E-2</v>
      </c>
    </row>
    <row r="77" spans="1:6" s="5" customFormat="1" ht="14.4" customHeight="1" x14ac:dyDescent="0.3">
      <c r="B77" s="9" t="s">
        <v>14</v>
      </c>
      <c r="C77" s="14">
        <v>3900</v>
      </c>
      <c r="D77" s="38">
        <f t="shared" si="1"/>
        <v>1.4850582011444317E-2</v>
      </c>
    </row>
    <row r="78" spans="1:6" ht="14.4" customHeight="1" x14ac:dyDescent="0.3">
      <c r="B78" s="9" t="s">
        <v>25</v>
      </c>
      <c r="C78" s="14">
        <v>3378.58</v>
      </c>
      <c r="D78" s="38">
        <f t="shared" si="1"/>
        <v>1.2865097274929625E-2</v>
      </c>
    </row>
    <row r="79" spans="1:6" s="5" customFormat="1" ht="14.4" customHeight="1" x14ac:dyDescent="0.3">
      <c r="B79" s="9" t="s">
        <v>26</v>
      </c>
      <c r="C79" s="14">
        <v>3000</v>
      </c>
      <c r="D79" s="38">
        <f t="shared" si="1"/>
        <v>1.1423524624187937E-2</v>
      </c>
    </row>
    <row r="80" spans="1:6" s="5" customFormat="1" ht="28.8" x14ac:dyDescent="0.3">
      <c r="B80" s="9" t="s">
        <v>27</v>
      </c>
      <c r="C80" s="14">
        <v>2800</v>
      </c>
      <c r="D80" s="38">
        <f t="shared" si="1"/>
        <v>1.066195631590874E-2</v>
      </c>
    </row>
    <row r="81" spans="2:4" s="5" customFormat="1" ht="14.4" customHeight="1" x14ac:dyDescent="0.3">
      <c r="B81" s="9" t="s">
        <v>0</v>
      </c>
      <c r="C81" s="14">
        <v>2152.14</v>
      </c>
      <c r="D81" s="38">
        <f t="shared" si="1"/>
        <v>8.1950080948999405E-3</v>
      </c>
    </row>
    <row r="82" spans="2:4" s="5" customFormat="1" ht="14.4" customHeight="1" x14ac:dyDescent="0.3">
      <c r="B82" s="9" t="s">
        <v>29</v>
      </c>
      <c r="C82" s="14">
        <v>1500</v>
      </c>
      <c r="D82" s="38">
        <f t="shared" si="1"/>
        <v>5.7117623120939683E-3</v>
      </c>
    </row>
    <row r="83" spans="2:4" s="5" customFormat="1" ht="14.4" customHeight="1" x14ac:dyDescent="0.3">
      <c r="B83" s="9" t="s">
        <v>30</v>
      </c>
      <c r="C83" s="14">
        <v>1000</v>
      </c>
      <c r="D83" s="38">
        <f t="shared" si="1"/>
        <v>3.8078415413959786E-3</v>
      </c>
    </row>
    <row r="84" spans="2:4" s="5" customFormat="1" ht="14.4" customHeight="1" x14ac:dyDescent="0.3">
      <c r="B84" s="9" t="s">
        <v>16</v>
      </c>
      <c r="C84" s="14">
        <v>1000</v>
      </c>
      <c r="D84" s="38">
        <f t="shared" si="1"/>
        <v>3.8078415413959786E-3</v>
      </c>
    </row>
    <row r="85" spans="2:4" s="5" customFormat="1" ht="14.4" customHeight="1" x14ac:dyDescent="0.3">
      <c r="B85" s="9" t="s">
        <v>31</v>
      </c>
      <c r="C85" s="14">
        <v>825.92</v>
      </c>
      <c r="D85" s="38">
        <f t="shared" si="1"/>
        <v>3.1449724858697665E-3</v>
      </c>
    </row>
    <row r="86" spans="2:4" s="5" customFormat="1" ht="14.4" customHeight="1" x14ac:dyDescent="0.3">
      <c r="B86" s="9" t="s">
        <v>4</v>
      </c>
      <c r="C86" s="14">
        <v>533.91</v>
      </c>
      <c r="D86" s="38">
        <f t="shared" si="1"/>
        <v>2.0330446773667269E-3</v>
      </c>
    </row>
    <row r="87" spans="2:4" s="5" customFormat="1" ht="14.4" customHeight="1" x14ac:dyDescent="0.3">
      <c r="B87" s="9" t="s">
        <v>32</v>
      </c>
      <c r="C87" s="14">
        <v>400</v>
      </c>
      <c r="D87" s="38">
        <f t="shared" si="1"/>
        <v>1.5231366165583914E-3</v>
      </c>
    </row>
    <row r="88" spans="2:4" s="5" customFormat="1" ht="14.4" customHeight="1" x14ac:dyDescent="0.3">
      <c r="B88" s="9" t="s">
        <v>12</v>
      </c>
      <c r="C88" s="14">
        <v>358.66</v>
      </c>
      <c r="D88" s="38">
        <f t="shared" si="1"/>
        <v>1.3657204472370817E-3</v>
      </c>
    </row>
    <row r="89" spans="2:4" s="5" customFormat="1" ht="14.4" customHeight="1" x14ac:dyDescent="0.3">
      <c r="B89" s="9" t="s">
        <v>39</v>
      </c>
      <c r="C89" s="14">
        <v>300</v>
      </c>
      <c r="D89" s="38">
        <f t="shared" si="1"/>
        <v>1.1423524624187937E-3</v>
      </c>
    </row>
    <row r="90" spans="2:4" s="5" customFormat="1" ht="14.4" customHeight="1" x14ac:dyDescent="0.3">
      <c r="B90" s="9" t="s">
        <v>33</v>
      </c>
      <c r="C90" s="14">
        <v>200</v>
      </c>
      <c r="D90" s="38">
        <f t="shared" si="1"/>
        <v>7.6156830827919569E-4</v>
      </c>
    </row>
    <row r="91" spans="2:4" s="5" customFormat="1" ht="14.4" customHeight="1" x14ac:dyDescent="0.3">
      <c r="B91" s="9" t="s">
        <v>34</v>
      </c>
      <c r="C91" s="14">
        <v>100</v>
      </c>
      <c r="D91" s="38">
        <f t="shared" si="1"/>
        <v>3.8078415413959785E-4</v>
      </c>
    </row>
    <row r="92" spans="2:4" s="5" customFormat="1" ht="14.4" customHeight="1" x14ac:dyDescent="0.3">
      <c r="B92" s="9" t="s">
        <v>35</v>
      </c>
      <c r="C92" s="14">
        <v>100</v>
      </c>
      <c r="D92" s="38">
        <f t="shared" si="1"/>
        <v>3.8078415413959785E-4</v>
      </c>
    </row>
    <row r="93" spans="2:4" s="5" customFormat="1" ht="14.4" customHeight="1" x14ac:dyDescent="0.3">
      <c r="B93" s="9" t="s">
        <v>36</v>
      </c>
      <c r="C93" s="14">
        <v>80</v>
      </c>
      <c r="D93" s="38">
        <f t="shared" si="1"/>
        <v>3.0462732331167829E-4</v>
      </c>
    </row>
    <row r="94" spans="2:4" s="5" customFormat="1" ht="14.4" customHeight="1" x14ac:dyDescent="0.3">
      <c r="B94" s="9" t="s">
        <v>13</v>
      </c>
      <c r="C94" s="14">
        <v>57.07</v>
      </c>
      <c r="D94" s="38">
        <f t="shared" si="1"/>
        <v>2.1731351676746851E-4</v>
      </c>
    </row>
    <row r="95" spans="2:4" s="5" customFormat="1" ht="14.4" customHeight="1" x14ac:dyDescent="0.3">
      <c r="B95" s="9" t="s">
        <v>37</v>
      </c>
      <c r="C95" s="14">
        <v>50</v>
      </c>
      <c r="D95" s="38">
        <f t="shared" si="1"/>
        <v>1.9039207706979892E-4</v>
      </c>
    </row>
    <row r="96" spans="2:4" ht="14.4" customHeight="1" x14ac:dyDescent="0.3">
      <c r="B96" s="33" t="s">
        <v>11</v>
      </c>
      <c r="C96" s="32">
        <f>SUM(C72:C95)</f>
        <v>125195.67000000001</v>
      </c>
      <c r="D96" s="41">
        <f t="shared" ref="D96" si="2">C96/262615.97</f>
        <v>0.47672527302890233</v>
      </c>
    </row>
    <row r="97" spans="2:3" ht="14.4" customHeight="1" x14ac:dyDescent="0.3">
      <c r="B97" s="23" t="s">
        <v>7</v>
      </c>
      <c r="C97" s="30">
        <f>C70+C96</f>
        <v>262615.97000000003</v>
      </c>
    </row>
    <row r="98" spans="2:3" ht="14.4" customHeight="1" x14ac:dyDescent="0.3">
      <c r="B98" s="7"/>
    </row>
    <row r="99" spans="2:3" ht="14.4" customHeight="1" x14ac:dyDescent="0.3">
      <c r="C99" s="31"/>
    </row>
  </sheetData>
  <autoFilter ref="B60:C95" xr:uid="{00000000-0009-0000-0000-000000000000}">
    <sortState ref="B50:C80">
      <sortCondition descending="1" ref="C49:C79"/>
    </sortState>
  </autoFilter>
  <mergeCells count="3">
    <mergeCell ref="B71:D71"/>
    <mergeCell ref="B58:D58"/>
    <mergeCell ref="B61:D61"/>
  </mergeCells>
  <pageMargins left="0.25" right="0.25" top="0.75" bottom="0.75" header="0.3" footer="0.3"/>
  <pageSetup paperSize="9" scale="67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3:D92"/>
  <sheetViews>
    <sheetView tabSelected="1" zoomScale="70" zoomScaleNormal="70" workbookViewId="0">
      <selection activeCell="R13" sqref="R13"/>
    </sheetView>
  </sheetViews>
  <sheetFormatPr defaultRowHeight="14.4" customHeight="1" x14ac:dyDescent="0.3"/>
  <cols>
    <col min="1" max="1" width="8.21875" style="1" customWidth="1"/>
    <col min="2" max="2" width="86.77734375" style="2" customWidth="1"/>
    <col min="3" max="4" width="18.88671875" style="24" customWidth="1"/>
    <col min="5" max="5" width="9.77734375" style="1" customWidth="1"/>
    <col min="6" max="16384" width="8.88671875" style="1"/>
  </cols>
  <sheetData>
    <row r="43" spans="2:4" ht="14.4" customHeight="1" x14ac:dyDescent="0.3">
      <c r="B43" s="8"/>
      <c r="C43" s="27"/>
    </row>
    <row r="44" spans="2:4" s="17" customFormat="1" ht="14.4" customHeight="1" x14ac:dyDescent="0.3">
      <c r="B44" s="18"/>
      <c r="C44" s="28"/>
      <c r="D44" s="25"/>
    </row>
    <row r="45" spans="2:4" s="17" customFormat="1" ht="14.4" customHeight="1" x14ac:dyDescent="0.3">
      <c r="B45" s="18"/>
      <c r="C45" s="25"/>
      <c r="D45" s="25"/>
    </row>
    <row r="46" spans="2:4" s="17" customFormat="1" ht="14.4" customHeight="1" x14ac:dyDescent="0.3">
      <c r="B46" s="20"/>
      <c r="C46" s="25"/>
      <c r="D46" s="25"/>
    </row>
    <row r="47" spans="2:4" s="17" customFormat="1" ht="14.4" customHeight="1" x14ac:dyDescent="0.3">
      <c r="C47" s="29"/>
      <c r="D47" s="25"/>
    </row>
    <row r="48" spans="2:4" s="17" customFormat="1" ht="14.4" customHeight="1" x14ac:dyDescent="0.3">
      <c r="C48" s="29"/>
      <c r="D48" s="25"/>
    </row>
    <row r="49" spans="1:4" s="17" customFormat="1" ht="14.4" customHeight="1" x14ac:dyDescent="0.3">
      <c r="C49" s="29"/>
      <c r="D49" s="25"/>
    </row>
    <row r="50" spans="1:4" s="17" customFormat="1" ht="14.4" customHeight="1" x14ac:dyDescent="0.3">
      <c r="C50" s="29"/>
      <c r="D50" s="25"/>
    </row>
    <row r="51" spans="1:4" s="17" customFormat="1" ht="14.4" customHeight="1" x14ac:dyDescent="0.3">
      <c r="C51" s="29"/>
      <c r="D51" s="25"/>
    </row>
    <row r="52" spans="1:4" s="17" customFormat="1" ht="14.4" customHeight="1" x14ac:dyDescent="0.3">
      <c r="C52" s="29"/>
      <c r="D52" s="25"/>
    </row>
    <row r="53" spans="1:4" s="17" customFormat="1" ht="14.4" customHeight="1" x14ac:dyDescent="0.3">
      <c r="C53" s="29"/>
      <c r="D53" s="25"/>
    </row>
    <row r="54" spans="1:4" s="17" customFormat="1" ht="14.4" customHeight="1" x14ac:dyDescent="0.3">
      <c r="C54" s="29"/>
      <c r="D54" s="25"/>
    </row>
    <row r="55" spans="1:4" s="17" customFormat="1" ht="14.4" customHeight="1" x14ac:dyDescent="0.3">
      <c r="C55" s="29"/>
      <c r="D55" s="25"/>
    </row>
    <row r="56" spans="1:4" s="17" customFormat="1" ht="14.4" customHeight="1" x14ac:dyDescent="0.3">
      <c r="A56" s="36"/>
      <c r="B56" s="44" t="s">
        <v>19</v>
      </c>
      <c r="C56" s="44"/>
      <c r="D56" s="44"/>
    </row>
    <row r="57" spans="1:4" s="17" customFormat="1" ht="14.4" customHeight="1" x14ac:dyDescent="0.3">
      <c r="A57" s="19"/>
      <c r="B57" s="7"/>
      <c r="C57" s="25"/>
      <c r="D57" s="25"/>
    </row>
    <row r="58" spans="1:4" s="17" customFormat="1" ht="14.4" customHeight="1" x14ac:dyDescent="0.3">
      <c r="B58" s="21"/>
      <c r="C58" s="16" t="s">
        <v>5</v>
      </c>
      <c r="D58" s="13" t="s">
        <v>6</v>
      </c>
    </row>
    <row r="59" spans="1:4" s="4" customFormat="1" ht="14.4" customHeight="1" x14ac:dyDescent="0.3">
      <c r="A59" s="10"/>
      <c r="B59" s="9" t="s">
        <v>1</v>
      </c>
      <c r="C59" s="14">
        <v>90245</v>
      </c>
      <c r="D59" s="26">
        <f>C59/262615.97</f>
        <v>0.34363865990328007</v>
      </c>
    </row>
    <row r="60" spans="1:4" ht="14.4" customHeight="1" x14ac:dyDescent="0.3">
      <c r="B60" s="12" t="s">
        <v>20</v>
      </c>
      <c r="C60" s="14">
        <v>63670.17</v>
      </c>
      <c r="D60" s="26">
        <f t="shared" ref="D60:D90" si="0">C60/262615.97</f>
        <v>0.24244591827374398</v>
      </c>
    </row>
    <row r="61" spans="1:4" ht="14.4" customHeight="1" x14ac:dyDescent="0.3">
      <c r="B61" s="9" t="s">
        <v>21</v>
      </c>
      <c r="C61" s="14">
        <v>25066</v>
      </c>
      <c r="D61" s="26">
        <f t="shared" si="0"/>
        <v>9.5447356076631601E-2</v>
      </c>
    </row>
    <row r="62" spans="1:4" s="4" customFormat="1" x14ac:dyDescent="0.3">
      <c r="A62" s="11"/>
      <c r="B62" s="9" t="s">
        <v>18</v>
      </c>
      <c r="C62" s="14">
        <v>22652.06</v>
      </c>
      <c r="D62" s="26">
        <f t="shared" si="0"/>
        <v>8.6255455066194198E-2</v>
      </c>
    </row>
    <row r="63" spans="1:4" ht="14.4" customHeight="1" x14ac:dyDescent="0.3">
      <c r="B63" s="9" t="s">
        <v>22</v>
      </c>
      <c r="C63" s="14">
        <v>8701.7099999999991</v>
      </c>
      <c r="D63" s="26">
        <f t="shared" si="0"/>
        <v>3.31347328191808E-2</v>
      </c>
    </row>
    <row r="64" spans="1:4" ht="14.4" customHeight="1" x14ac:dyDescent="0.3">
      <c r="B64" s="9" t="s">
        <v>3</v>
      </c>
      <c r="C64" s="15">
        <v>7782.89</v>
      </c>
      <c r="D64" s="26">
        <f t="shared" si="0"/>
        <v>2.9636011854115352E-2</v>
      </c>
    </row>
    <row r="65" spans="1:4" s="5" customFormat="1" ht="14.4" customHeight="1" x14ac:dyDescent="0.3">
      <c r="B65" s="9" t="s">
        <v>23</v>
      </c>
      <c r="C65" s="14">
        <v>7500</v>
      </c>
      <c r="D65" s="26">
        <f t="shared" si="0"/>
        <v>2.8558811560469841E-2</v>
      </c>
    </row>
    <row r="66" spans="1:4" ht="28.8" x14ac:dyDescent="0.3">
      <c r="B66" s="12" t="s">
        <v>17</v>
      </c>
      <c r="C66" s="14">
        <v>5653.16</v>
      </c>
      <c r="D66" s="26">
        <f t="shared" si="0"/>
        <v>2.152633748815809E-2</v>
      </c>
    </row>
    <row r="67" spans="1:4" s="5" customFormat="1" ht="14.4" customHeight="1" x14ac:dyDescent="0.3">
      <c r="B67" s="9" t="s">
        <v>24</v>
      </c>
      <c r="C67" s="14">
        <v>3984</v>
      </c>
      <c r="D67" s="26">
        <f t="shared" si="0"/>
        <v>1.517044070092158E-2</v>
      </c>
    </row>
    <row r="68" spans="1:4" s="5" customFormat="1" ht="14.4" customHeight="1" x14ac:dyDescent="0.3">
      <c r="B68" s="12" t="s">
        <v>14</v>
      </c>
      <c r="C68" s="14">
        <v>3900</v>
      </c>
      <c r="D68" s="26">
        <f t="shared" si="0"/>
        <v>1.4850582011444317E-2</v>
      </c>
    </row>
    <row r="69" spans="1:4" s="5" customFormat="1" ht="14.4" customHeight="1" x14ac:dyDescent="0.3">
      <c r="B69" s="12" t="s">
        <v>25</v>
      </c>
      <c r="C69" s="15">
        <v>3378.58</v>
      </c>
      <c r="D69" s="26">
        <f t="shared" si="0"/>
        <v>1.2865097274929625E-2</v>
      </c>
    </row>
    <row r="70" spans="1:4" s="6" customFormat="1" ht="14.4" customHeight="1" x14ac:dyDescent="0.3">
      <c r="A70" s="11"/>
      <c r="B70" s="9" t="s">
        <v>26</v>
      </c>
      <c r="C70" s="14">
        <v>3000</v>
      </c>
      <c r="D70" s="26">
        <f t="shared" si="0"/>
        <v>1.1423524624187937E-2</v>
      </c>
    </row>
    <row r="71" spans="1:4" ht="28.8" x14ac:dyDescent="0.3">
      <c r="B71" s="9" t="s">
        <v>27</v>
      </c>
      <c r="C71" s="14">
        <v>2800</v>
      </c>
      <c r="D71" s="26">
        <f t="shared" si="0"/>
        <v>1.066195631590874E-2</v>
      </c>
    </row>
    <row r="72" spans="1:4" s="3" customFormat="1" ht="14.4" customHeight="1" x14ac:dyDescent="0.3">
      <c r="B72" s="12" t="s">
        <v>28</v>
      </c>
      <c r="C72" s="15">
        <v>2561.81</v>
      </c>
      <c r="D72" s="26">
        <f t="shared" si="0"/>
        <v>9.7549665391636325E-3</v>
      </c>
    </row>
    <row r="73" spans="1:4" s="5" customFormat="1" ht="14.4" customHeight="1" x14ac:dyDescent="0.3">
      <c r="B73" s="9" t="s">
        <v>0</v>
      </c>
      <c r="C73" s="14">
        <v>2152.14</v>
      </c>
      <c r="D73" s="26">
        <f t="shared" si="0"/>
        <v>8.1950080948999405E-3</v>
      </c>
    </row>
    <row r="74" spans="1:4" s="5" customFormat="1" ht="14.4" customHeight="1" x14ac:dyDescent="0.3">
      <c r="B74" s="9" t="s">
        <v>15</v>
      </c>
      <c r="C74" s="14">
        <v>1762.89</v>
      </c>
      <c r="D74" s="26">
        <f t="shared" si="0"/>
        <v>6.7128057749115573E-3</v>
      </c>
    </row>
    <row r="75" spans="1:4" s="5" customFormat="1" ht="14.4" customHeight="1" x14ac:dyDescent="0.3">
      <c r="B75" s="9" t="s">
        <v>29</v>
      </c>
      <c r="C75" s="14">
        <v>1500</v>
      </c>
      <c r="D75" s="26">
        <f t="shared" si="0"/>
        <v>5.7117623120939683E-3</v>
      </c>
    </row>
    <row r="76" spans="1:4" s="5" customFormat="1" ht="14.4" customHeight="1" x14ac:dyDescent="0.3">
      <c r="B76" s="9" t="s">
        <v>30</v>
      </c>
      <c r="C76" s="14">
        <v>1000</v>
      </c>
      <c r="D76" s="26">
        <f t="shared" si="0"/>
        <v>3.8078415413959786E-3</v>
      </c>
    </row>
    <row r="77" spans="1:4" s="5" customFormat="1" ht="14.4" customHeight="1" x14ac:dyDescent="0.3">
      <c r="B77" s="9" t="s">
        <v>16</v>
      </c>
      <c r="C77" s="14">
        <v>1000</v>
      </c>
      <c r="D77" s="26">
        <f t="shared" si="0"/>
        <v>3.8078415413959786E-3</v>
      </c>
    </row>
    <row r="78" spans="1:4" s="5" customFormat="1" ht="14.4" customHeight="1" x14ac:dyDescent="0.3">
      <c r="B78" s="9" t="s">
        <v>31</v>
      </c>
      <c r="C78" s="14">
        <v>825.92</v>
      </c>
      <c r="D78" s="26">
        <f t="shared" si="0"/>
        <v>3.1449724858697665E-3</v>
      </c>
    </row>
    <row r="79" spans="1:4" s="5" customFormat="1" ht="14.4" customHeight="1" x14ac:dyDescent="0.3">
      <c r="B79" s="9" t="s">
        <v>2</v>
      </c>
      <c r="C79" s="14">
        <v>750</v>
      </c>
      <c r="D79" s="26">
        <f t="shared" si="0"/>
        <v>2.8558811560469841E-3</v>
      </c>
    </row>
    <row r="80" spans="1:4" s="5" customFormat="1" ht="14.4" customHeight="1" x14ac:dyDescent="0.3">
      <c r="B80" s="9" t="s">
        <v>38</v>
      </c>
      <c r="C80" s="14">
        <v>550</v>
      </c>
      <c r="D80" s="26">
        <f t="shared" si="0"/>
        <v>2.0943128477677883E-3</v>
      </c>
    </row>
    <row r="81" spans="2:4" s="5" customFormat="1" ht="14.4" customHeight="1" x14ac:dyDescent="0.3">
      <c r="B81" s="9" t="s">
        <v>4</v>
      </c>
      <c r="C81" s="14">
        <v>533.91</v>
      </c>
      <c r="D81" s="26">
        <f t="shared" si="0"/>
        <v>2.0330446773667269E-3</v>
      </c>
    </row>
    <row r="82" spans="2:4" s="5" customFormat="1" ht="14.4" customHeight="1" x14ac:dyDescent="0.3">
      <c r="B82" s="9" t="s">
        <v>32</v>
      </c>
      <c r="C82" s="14">
        <v>400</v>
      </c>
      <c r="D82" s="26">
        <f t="shared" si="0"/>
        <v>1.5231366165583914E-3</v>
      </c>
    </row>
    <row r="83" spans="2:4" s="5" customFormat="1" ht="14.4" customHeight="1" x14ac:dyDescent="0.3">
      <c r="B83" s="9" t="s">
        <v>12</v>
      </c>
      <c r="C83" s="14">
        <v>358.66</v>
      </c>
      <c r="D83" s="26">
        <f t="shared" si="0"/>
        <v>1.3657204472370817E-3</v>
      </c>
    </row>
    <row r="84" spans="2:4" s="5" customFormat="1" ht="14.4" customHeight="1" x14ac:dyDescent="0.3">
      <c r="B84" s="9" t="s">
        <v>39</v>
      </c>
      <c r="C84" s="14">
        <v>300</v>
      </c>
      <c r="D84" s="26">
        <f t="shared" si="0"/>
        <v>1.1423524624187937E-3</v>
      </c>
    </row>
    <row r="85" spans="2:4" s="5" customFormat="1" ht="14.4" customHeight="1" x14ac:dyDescent="0.3">
      <c r="B85" s="9" t="s">
        <v>33</v>
      </c>
      <c r="C85" s="14">
        <v>200</v>
      </c>
      <c r="D85" s="26">
        <f t="shared" si="0"/>
        <v>7.6156830827919569E-4</v>
      </c>
    </row>
    <row r="86" spans="2:4" s="5" customFormat="1" ht="14.4" customHeight="1" x14ac:dyDescent="0.3">
      <c r="B86" s="9" t="s">
        <v>34</v>
      </c>
      <c r="C86" s="14">
        <v>100</v>
      </c>
      <c r="D86" s="26">
        <f t="shared" si="0"/>
        <v>3.8078415413959785E-4</v>
      </c>
    </row>
    <row r="87" spans="2:4" s="5" customFormat="1" ht="14.4" customHeight="1" x14ac:dyDescent="0.3">
      <c r="B87" s="9" t="s">
        <v>35</v>
      </c>
      <c r="C87" s="14">
        <v>100</v>
      </c>
      <c r="D87" s="26">
        <f t="shared" si="0"/>
        <v>3.8078415413959785E-4</v>
      </c>
    </row>
    <row r="88" spans="2:4" s="5" customFormat="1" ht="14.4" customHeight="1" x14ac:dyDescent="0.3">
      <c r="B88" s="9" t="s">
        <v>36</v>
      </c>
      <c r="C88" s="14">
        <v>80</v>
      </c>
      <c r="D88" s="26">
        <f t="shared" si="0"/>
        <v>3.0462732331167829E-4</v>
      </c>
    </row>
    <row r="89" spans="2:4" ht="14.4" customHeight="1" x14ac:dyDescent="0.3">
      <c r="B89" s="9" t="s">
        <v>13</v>
      </c>
      <c r="C89" s="14">
        <v>57.07</v>
      </c>
      <c r="D89" s="26">
        <f t="shared" si="0"/>
        <v>2.1731351676746851E-4</v>
      </c>
    </row>
    <row r="90" spans="2:4" ht="14.4" customHeight="1" x14ac:dyDescent="0.3">
      <c r="B90" s="9" t="s">
        <v>37</v>
      </c>
      <c r="C90" s="14">
        <v>50</v>
      </c>
      <c r="D90" s="26">
        <f t="shared" si="0"/>
        <v>1.9039207706979892E-4</v>
      </c>
    </row>
    <row r="91" spans="2:4" ht="14.4" customHeight="1" x14ac:dyDescent="0.3">
      <c r="B91" s="40" t="s">
        <v>7</v>
      </c>
      <c r="C91" s="30">
        <f>SUM(C59:C90)</f>
        <v>262615.97000000003</v>
      </c>
      <c r="D91" s="35">
        <f t="shared" ref="D91" si="1">C91/262615.97</f>
        <v>1.0000000000000002</v>
      </c>
    </row>
    <row r="92" spans="2:4" ht="14.4" customHeight="1" x14ac:dyDescent="0.3">
      <c r="C92" s="31"/>
    </row>
  </sheetData>
  <autoFilter ref="B58:D89" xr:uid="{00000000-0009-0000-0000-000001000000}">
    <sortState ref="B59:D90">
      <sortCondition descending="1" ref="C58:C89"/>
    </sortState>
  </autoFilter>
  <mergeCells count="1">
    <mergeCell ref="B56:D56"/>
  </mergeCells>
  <pageMargins left="0.25" right="0.25" top="0.75" bottom="0.75" header="0.3" footer="0.3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TILS įplaukos</vt:lpstr>
      <vt:lpstr>TILS įplaukos (bendras)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2019-01-04T16:17:48Z</dcterms:modified>
</cp:coreProperties>
</file>