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429A812-0FE2-4496-B913-8DD5540508CD}" xr6:coauthVersionLast="47" xr6:coauthVersionMax="47" xr10:uidLastSave="{00000000-0000-0000-0000-000000000000}"/>
  <bookViews>
    <workbookView xWindow="260" yWindow="430" windowWidth="18210" windowHeight="9820" xr2:uid="{00000000-000D-0000-FFFF-FFFF00000000}"/>
  </bookViews>
  <sheets>
    <sheet name="Income" sheetId="2" r:id="rId1"/>
  </sheets>
  <definedNames>
    <definedName name="_xlnm._FilterDatabase" localSheetId="0" hidden="1">Income!$B$4:$C$31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D31" i="2"/>
  <c r="D30" i="2"/>
  <c r="D29" i="2"/>
  <c r="D28" i="2"/>
  <c r="D27" i="2"/>
  <c r="D26" i="2"/>
  <c r="D25" i="2"/>
  <c r="D24" i="2"/>
  <c r="D23" i="2"/>
  <c r="D22" i="2"/>
  <c r="D21" i="2"/>
  <c r="C19" i="2"/>
  <c r="C33" i="2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32" i="2" l="1"/>
  <c r="D19" i="2"/>
</calcChain>
</file>

<file path=xl/sharedStrings.xml><?xml version="1.0" encoding="utf-8"?>
<sst xmlns="http://schemas.openxmlformats.org/spreadsheetml/2006/main" count="32" uniqueCount="32">
  <si>
    <t>Open Culture Foundation</t>
  </si>
  <si>
    <t>TI LITHUANIA'S INCOME SOURCES 2021 01 01 - 2021 12 31</t>
  </si>
  <si>
    <t>Income, EUR</t>
  </si>
  <si>
    <t>Percentage</t>
  </si>
  <si>
    <t>PROJECT FUNDS</t>
  </si>
  <si>
    <t xml:space="preserve">Subtotal: </t>
  </si>
  <si>
    <t>NON-PROJECT FUNDS</t>
  </si>
  <si>
    <t>Subtotal:</t>
  </si>
  <si>
    <t>Total:</t>
  </si>
  <si>
    <t>Transparency International Secretariat / European Commission</t>
  </si>
  <si>
    <t xml:space="preserve">EEA and Norway Grants Active Citizens Fund </t>
  </si>
  <si>
    <t>German Embassy Vilnius</t>
  </si>
  <si>
    <t>The British Council</t>
  </si>
  <si>
    <t>Foundation "Pro Nova"</t>
  </si>
  <si>
    <t>Transparency International Secretariat / Bureau of Democracy, Human Rights, and Labor (DRL), U.S. Department of State</t>
  </si>
  <si>
    <t>Taiwan Foundation for Democracy</t>
  </si>
  <si>
    <t>Transparency International Russia / European Commission</t>
  </si>
  <si>
    <t>Transparency International Secretariat</t>
  </si>
  <si>
    <t>Nordic Council of Ministers Office in Lithuania</t>
  </si>
  <si>
    <t>Lithuanian Journalism Centre</t>
  </si>
  <si>
    <t>The Kazickas Family Foundation</t>
  </si>
  <si>
    <t>Transparency International School on Integrity 2021 participants’ fees</t>
  </si>
  <si>
    <t>Open Contracting Partnership</t>
  </si>
  <si>
    <t>Income tax donations</t>
  </si>
  <si>
    <t>"Susisiekimo paslaugos"</t>
  </si>
  <si>
    <t>Vilnius Chamber of Commerce, Industry and Crafts</t>
  </si>
  <si>
    <t>Association Investors’ Forum</t>
  </si>
  <si>
    <t>UK Foreign and Commonwealth Office</t>
  </si>
  <si>
    <t>Transparency International Latvia</t>
  </si>
  <si>
    <t>Donations by physical persons</t>
  </si>
  <si>
    <t>European Humanities University</t>
  </si>
  <si>
    <t xml:space="preserve">Lithuanian Junior Doctors association / EEA and Norway Grants Active Citizens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</si>
</sst>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sz val="11"/>
      <color rgb="FF00B0F0"/>
      <name val="Garamond"/>
      <family val="1"/>
      <charset val="186"/>
    </font>
    <font>
      <sz val="11"/>
      <name val="Garamond"/>
      <family val="1"/>
      <charset val="186"/>
    </font>
    <font>
      <b/>
      <sz val="11"/>
      <color rgb="FF0070C0"/>
      <name val="Garamond"/>
      <family val="1"/>
      <charset val="186"/>
    </font>
    <font>
      <sz val="10"/>
      <name val="Arial"/>
      <family val="2"/>
      <charset val="186"/>
    </font>
    <font>
      <b/>
      <sz val="11"/>
      <name val="Garamond"/>
      <family val="1"/>
    </font>
    <font>
      <sz val="11"/>
      <color theme="1"/>
      <name val="Garamond"/>
      <family val="1"/>
    </font>
    <font>
      <b/>
      <sz val="11"/>
      <color theme="1" tint="0.34998626667073579"/>
      <name val="Garamond"/>
      <family val="1"/>
    </font>
    <font>
      <b/>
      <sz val="11"/>
      <color theme="1"/>
      <name val="Garamond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0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165" fontId="26" fillId="0" borderId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 vertical="center" textRotation="255"/>
    </xf>
    <xf numFmtId="0" fontId="22" fillId="0" borderId="0" xfId="0" applyFont="1" applyFill="1"/>
    <xf numFmtId="0" fontId="22" fillId="0" borderId="0" xfId="0" applyFont="1" applyFill="1" applyBorder="1"/>
    <xf numFmtId="0" fontId="25" fillId="0" borderId="0" xfId="42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Alignment="1">
      <alignment horizontal="center"/>
    </xf>
    <xf numFmtId="164" fontId="23" fillId="0" borderId="0" xfId="0" applyNumberFormat="1" applyFont="1"/>
    <xf numFmtId="164" fontId="22" fillId="0" borderId="0" xfId="0" applyNumberFormat="1" applyFont="1"/>
    <xf numFmtId="0" fontId="27" fillId="0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10" fontId="28" fillId="0" borderId="1" xfId="45" applyNumberFormat="1" applyFont="1" applyBorder="1" applyAlignment="1">
      <alignment horizontal="center" vertical="top"/>
    </xf>
    <xf numFmtId="165" fontId="27" fillId="0" borderId="1" xfId="1" applyFont="1" applyFill="1" applyBorder="1" applyAlignment="1">
      <alignment horizontal="center" vertical="top"/>
    </xf>
    <xf numFmtId="10" fontId="30" fillId="0" borderId="1" xfId="45" applyNumberFormat="1" applyFont="1" applyBorder="1" applyAlignment="1">
      <alignment horizontal="center" vertical="top"/>
    </xf>
    <xf numFmtId="0" fontId="29" fillId="0" borderId="12" xfId="0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right" vertical="center" wrapText="1"/>
    </xf>
    <xf numFmtId="165" fontId="30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5" fontId="27" fillId="0" borderId="14" xfId="1" applyFont="1" applyFill="1" applyBorder="1" applyAlignment="1">
      <alignment horizontal="center" vertical="top"/>
    </xf>
    <xf numFmtId="10" fontId="30" fillId="0" borderId="14" xfId="45" applyNumberFormat="1" applyFont="1" applyFill="1" applyBorder="1" applyAlignment="1">
      <alignment horizontal="center" vertical="top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top" wrapText="1"/>
    </xf>
    <xf numFmtId="165" fontId="28" fillId="0" borderId="1" xfId="1" applyFont="1" applyBorder="1" applyAlignment="1">
      <alignment vertical="center" wrapText="1"/>
    </xf>
    <xf numFmtId="0" fontId="27" fillId="33" borderId="1" xfId="0" applyFont="1" applyFill="1" applyBorder="1" applyAlignment="1">
      <alignment horizontal="left" vertical="top" wrapText="1"/>
    </xf>
    <xf numFmtId="0" fontId="25" fillId="0" borderId="0" xfId="42" applyFont="1" applyFill="1" applyBorder="1" applyAlignment="1">
      <alignment horizontal="left" vertical="center"/>
    </xf>
    <xf numFmtId="10" fontId="28" fillId="0" borderId="1" xfId="45" applyNumberFormat="1" applyFont="1" applyBorder="1" applyAlignment="1">
      <alignment horizontal="center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7" xr:uid="{011F99EF-0A4A-4E0C-BA5C-8A705092B6A7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1F000000}"/>
    <cellStyle name="Normal 3" xfId="42" xr:uid="{00000000-0005-0000-0000-000020000000}"/>
    <cellStyle name="Normal 3 2" xfId="46" xr:uid="{00000000-0005-0000-0000-000021000000}"/>
    <cellStyle name="Note 2" xfId="43" xr:uid="{00000000-0005-0000-0000-000022000000}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BA60-25CE-487A-9F1D-B02AE21C5CE2}">
  <sheetPr>
    <pageSetUpPr fitToPage="1"/>
  </sheetPr>
  <dimension ref="A2:F35"/>
  <sheetViews>
    <sheetView tabSelected="1" topLeftCell="A13" zoomScale="70" zoomScaleNormal="70" zoomScalePageLayoutView="85" workbookViewId="0">
      <selection activeCell="C21" sqref="C21"/>
    </sheetView>
  </sheetViews>
  <sheetFormatPr defaultColWidth="8.90625" defaultRowHeight="14.4" customHeight="1" x14ac:dyDescent="0.35"/>
  <cols>
    <col min="1" max="1" width="9.81640625" style="1" customWidth="1"/>
    <col min="2" max="2" width="90.36328125" style="2" customWidth="1"/>
    <col min="3" max="4" width="18.90625" style="10" customWidth="1"/>
    <col min="5" max="5" width="9.81640625" style="1" customWidth="1"/>
    <col min="6" max="6" width="12.08984375" style="1" bestFit="1" customWidth="1"/>
    <col min="7" max="16384" width="8.90625" style="1"/>
  </cols>
  <sheetData>
    <row r="2" spans="1:6" s="7" customFormat="1" ht="14.4" customHeight="1" x14ac:dyDescent="0.35">
      <c r="A2" s="9"/>
      <c r="B2" s="31" t="s">
        <v>1</v>
      </c>
      <c r="C2" s="31"/>
      <c r="D2" s="31"/>
    </row>
    <row r="3" spans="1:6" s="7" customFormat="1" ht="14.4" customHeight="1" x14ac:dyDescent="0.35">
      <c r="A3" s="8"/>
      <c r="B3" s="5"/>
      <c r="C3" s="11"/>
      <c r="D3" s="11"/>
    </row>
    <row r="4" spans="1:6" s="7" customFormat="1" ht="14.4" customHeight="1" x14ac:dyDescent="0.35">
      <c r="B4" s="15"/>
      <c r="C4" s="16" t="s">
        <v>2</v>
      </c>
      <c r="D4" s="17" t="s">
        <v>3</v>
      </c>
    </row>
    <row r="5" spans="1:6" s="7" customFormat="1" ht="28.75" customHeight="1" x14ac:dyDescent="0.35">
      <c r="B5" s="30" t="s">
        <v>4</v>
      </c>
      <c r="C5" s="30"/>
      <c r="D5" s="30"/>
    </row>
    <row r="6" spans="1:6" ht="14.4" customHeight="1" x14ac:dyDescent="0.35">
      <c r="B6" s="27" t="s">
        <v>9</v>
      </c>
      <c r="C6" s="29">
        <v>56696.3</v>
      </c>
      <c r="D6" s="32">
        <f>C6/278771.64</f>
        <v>0.2033790094286492</v>
      </c>
      <c r="F6" s="14"/>
    </row>
    <row r="7" spans="1:6" ht="14.4" customHeight="1" x14ac:dyDescent="0.35">
      <c r="B7" s="27" t="s">
        <v>10</v>
      </c>
      <c r="C7" s="29">
        <v>52447.5</v>
      </c>
      <c r="D7" s="32">
        <f t="shared" ref="D7:D18" si="0">C7/278771.64</f>
        <v>0.188137860795309</v>
      </c>
      <c r="F7" s="14"/>
    </row>
    <row r="8" spans="1:6" ht="14.4" customHeight="1" x14ac:dyDescent="0.35">
      <c r="B8" s="27" t="s">
        <v>11</v>
      </c>
      <c r="C8" s="29">
        <v>45073</v>
      </c>
      <c r="D8" s="32">
        <f t="shared" si="0"/>
        <v>0.16168430906386316</v>
      </c>
      <c r="F8" s="14"/>
    </row>
    <row r="9" spans="1:6" ht="14.4" customHeight="1" x14ac:dyDescent="0.35">
      <c r="B9" s="27" t="s">
        <v>12</v>
      </c>
      <c r="C9" s="29">
        <v>25000</v>
      </c>
      <c r="D9" s="32">
        <f t="shared" si="0"/>
        <v>8.967913665823396E-2</v>
      </c>
      <c r="F9" s="14"/>
    </row>
    <row r="10" spans="1:6" ht="14.4" customHeight="1" x14ac:dyDescent="0.35">
      <c r="B10" s="27" t="s">
        <v>13</v>
      </c>
      <c r="C10" s="29">
        <v>20975</v>
      </c>
      <c r="D10" s="32">
        <f t="shared" si="0"/>
        <v>7.5240795656258283E-2</v>
      </c>
      <c r="F10" s="14"/>
    </row>
    <row r="11" spans="1:6" ht="14.4" customHeight="1" x14ac:dyDescent="0.35">
      <c r="B11" s="27" t="s">
        <v>14</v>
      </c>
      <c r="C11" s="29">
        <v>14003.42</v>
      </c>
      <c r="D11" s="32">
        <f t="shared" si="0"/>
        <v>5.0232584634505861E-2</v>
      </c>
      <c r="F11" s="14"/>
    </row>
    <row r="12" spans="1:6" ht="14.4" customHeight="1" x14ac:dyDescent="0.35">
      <c r="B12" s="27" t="s">
        <v>31</v>
      </c>
      <c r="C12" s="29">
        <v>7676</v>
      </c>
      <c r="D12" s="32">
        <f t="shared" si="0"/>
        <v>2.7535082119544155E-2</v>
      </c>
      <c r="F12" s="14"/>
    </row>
    <row r="13" spans="1:6" ht="14.4" customHeight="1" x14ac:dyDescent="0.35">
      <c r="B13" s="27" t="s">
        <v>15</v>
      </c>
      <c r="C13" s="29">
        <v>4327.87</v>
      </c>
      <c r="D13" s="32">
        <f t="shared" si="0"/>
        <v>1.5524785806762838E-2</v>
      </c>
      <c r="F13" s="14"/>
    </row>
    <row r="14" spans="1:6" ht="14.4" customHeight="1" x14ac:dyDescent="0.35">
      <c r="B14" s="27" t="s">
        <v>16</v>
      </c>
      <c r="C14" s="29">
        <v>3167.2</v>
      </c>
      <c r="D14" s="32">
        <f t="shared" si="0"/>
        <v>1.1361270464958342E-2</v>
      </c>
      <c r="F14" s="14"/>
    </row>
    <row r="15" spans="1:6" s="3" customFormat="1" ht="14.4" customHeight="1" x14ac:dyDescent="0.35">
      <c r="A15" s="6"/>
      <c r="B15" s="27" t="s">
        <v>17</v>
      </c>
      <c r="C15" s="29">
        <v>2220</v>
      </c>
      <c r="D15" s="32">
        <f t="shared" si="0"/>
        <v>7.9635073352511757E-3</v>
      </c>
    </row>
    <row r="16" spans="1:6" s="3" customFormat="1" ht="14.4" customHeight="1" x14ac:dyDescent="0.35">
      <c r="A16" s="6"/>
      <c r="B16" s="27" t="s">
        <v>18</v>
      </c>
      <c r="C16" s="29">
        <v>1875</v>
      </c>
      <c r="D16" s="32">
        <f t="shared" si="0"/>
        <v>6.7259352493675463E-3</v>
      </c>
    </row>
    <row r="17" spans="1:6" s="3" customFormat="1" ht="14.4" customHeight="1" x14ac:dyDescent="0.35">
      <c r="A17" s="6"/>
      <c r="B17" s="27" t="s">
        <v>19</v>
      </c>
      <c r="C17" s="29">
        <v>1425</v>
      </c>
      <c r="D17" s="32">
        <f t="shared" si="0"/>
        <v>5.1117107895193355E-3</v>
      </c>
    </row>
    <row r="18" spans="1:6" ht="14.4" customHeight="1" x14ac:dyDescent="0.35">
      <c r="B18" s="27" t="s">
        <v>20</v>
      </c>
      <c r="C18" s="29">
        <v>1000</v>
      </c>
      <c r="D18" s="32">
        <f t="shared" si="0"/>
        <v>3.5871654663293582E-3</v>
      </c>
    </row>
    <row r="19" spans="1:6" s="4" customFormat="1" ht="14.4" customHeight="1" x14ac:dyDescent="0.35">
      <c r="B19" s="28" t="s">
        <v>5</v>
      </c>
      <c r="C19" s="19">
        <f>SUM(C6:C18)</f>
        <v>235886.29</v>
      </c>
      <c r="D19" s="20">
        <f>C19/C33</f>
        <v>0.8461631534685522</v>
      </c>
    </row>
    <row r="20" spans="1:6" s="4" customFormat="1" ht="24" customHeight="1" x14ac:dyDescent="0.35">
      <c r="B20" s="30" t="s">
        <v>6</v>
      </c>
      <c r="C20" s="30"/>
      <c r="D20" s="30"/>
    </row>
    <row r="21" spans="1:6" s="3" customFormat="1" ht="14.4" customHeight="1" x14ac:dyDescent="0.35">
      <c r="A21" s="6"/>
      <c r="B21" s="27" t="s">
        <v>21</v>
      </c>
      <c r="C21" s="29">
        <v>31153.759999999998</v>
      </c>
      <c r="D21" s="18">
        <f>C21/278771.64</f>
        <v>0.11175369201831289</v>
      </c>
      <c r="F21" s="13"/>
    </row>
    <row r="22" spans="1:6" ht="14.4" customHeight="1" x14ac:dyDescent="0.35">
      <c r="B22" s="27" t="s">
        <v>22</v>
      </c>
      <c r="C22" s="29">
        <v>2531.4499999999998</v>
      </c>
      <c r="D22" s="18">
        <f t="shared" ref="D22:D31" si="1">C22/278771.64</f>
        <v>9.0807300197394535E-3</v>
      </c>
    </row>
    <row r="23" spans="1:6" s="4" customFormat="1" ht="14.4" customHeight="1" x14ac:dyDescent="0.35">
      <c r="B23" s="27" t="s">
        <v>23</v>
      </c>
      <c r="C23" s="29">
        <v>2177.4499999999998</v>
      </c>
      <c r="D23" s="18">
        <f t="shared" si="1"/>
        <v>7.8108734446588604E-3</v>
      </c>
    </row>
    <row r="24" spans="1:6" ht="14.4" customHeight="1" x14ac:dyDescent="0.35">
      <c r="B24" s="27" t="s">
        <v>24</v>
      </c>
      <c r="C24" s="29">
        <v>2100</v>
      </c>
      <c r="D24" s="18">
        <f t="shared" si="1"/>
        <v>7.5330474792916517E-3</v>
      </c>
    </row>
    <row r="25" spans="1:6" s="4" customFormat="1" ht="14.4" customHeight="1" x14ac:dyDescent="0.35">
      <c r="B25" s="27" t="s">
        <v>25</v>
      </c>
      <c r="C25" s="29">
        <v>1400</v>
      </c>
      <c r="D25" s="18">
        <f t="shared" si="1"/>
        <v>5.0220316528611017E-3</v>
      </c>
    </row>
    <row r="26" spans="1:6" s="4" customFormat="1" ht="14.4" customHeight="1" x14ac:dyDescent="0.35">
      <c r="B26" s="27" t="s">
        <v>26</v>
      </c>
      <c r="C26" s="29">
        <v>1100</v>
      </c>
      <c r="D26" s="18">
        <f t="shared" si="1"/>
        <v>3.9458820129622939E-3</v>
      </c>
    </row>
    <row r="27" spans="1:6" ht="14.4" customHeight="1" x14ac:dyDescent="0.35">
      <c r="B27" s="27" t="s">
        <v>27</v>
      </c>
      <c r="C27" s="29">
        <v>800</v>
      </c>
      <c r="D27" s="18">
        <f t="shared" si="1"/>
        <v>2.8697323730634866E-3</v>
      </c>
    </row>
    <row r="28" spans="1:6" s="4" customFormat="1" ht="14.4" customHeight="1" x14ac:dyDescent="0.35">
      <c r="B28" s="27" t="s">
        <v>28</v>
      </c>
      <c r="C28" s="29">
        <v>650</v>
      </c>
      <c r="D28" s="18">
        <f t="shared" si="1"/>
        <v>2.3316575531140827E-3</v>
      </c>
    </row>
    <row r="29" spans="1:6" s="4" customFormat="1" ht="14.4" customHeight="1" x14ac:dyDescent="0.35">
      <c r="B29" s="27" t="s">
        <v>29</v>
      </c>
      <c r="C29" s="29">
        <v>495.87</v>
      </c>
      <c r="D29" s="18">
        <f t="shared" si="1"/>
        <v>1.7787677397887388E-3</v>
      </c>
    </row>
    <row r="30" spans="1:6" s="4" customFormat="1" ht="14.4" customHeight="1" x14ac:dyDescent="0.35">
      <c r="B30" s="27" t="s">
        <v>30</v>
      </c>
      <c r="C30" s="29">
        <v>300</v>
      </c>
      <c r="D30" s="18">
        <f t="shared" si="1"/>
        <v>1.0761496398988075E-3</v>
      </c>
    </row>
    <row r="31" spans="1:6" s="4" customFormat="1" ht="14.4" customHeight="1" x14ac:dyDescent="0.35">
      <c r="B31" s="27" t="s">
        <v>0</v>
      </c>
      <c r="C31" s="29">
        <v>176.82</v>
      </c>
      <c r="D31" s="18">
        <f t="shared" si="1"/>
        <v>6.3428259775635712E-4</v>
      </c>
    </row>
    <row r="32" spans="1:6" ht="14.4" customHeight="1" x14ac:dyDescent="0.35">
      <c r="B32" s="21" t="s">
        <v>7</v>
      </c>
      <c r="C32" s="25">
        <f>SUM(C21:C31)</f>
        <v>42885.35</v>
      </c>
      <c r="D32" s="26">
        <f>C32/C33</f>
        <v>0.15383684653144775</v>
      </c>
    </row>
    <row r="33" spans="2:4" ht="14.4" customHeight="1" x14ac:dyDescent="0.35">
      <c r="B33" s="22" t="s">
        <v>8</v>
      </c>
      <c r="C33" s="23">
        <f>C19+C32</f>
        <v>278771.64</v>
      </c>
      <c r="D33" s="24"/>
    </row>
    <row r="34" spans="2:4" ht="14.4" customHeight="1" x14ac:dyDescent="0.35">
      <c r="B34" s="5"/>
    </row>
    <row r="35" spans="2:4" ht="14.4" customHeight="1" x14ac:dyDescent="0.35">
      <c r="C35" s="12"/>
    </row>
  </sheetData>
  <autoFilter ref="B4:C31" xr:uid="{00000000-0009-0000-0000-000000000000}">
    <sortState xmlns:xlrd2="http://schemas.microsoft.com/office/spreadsheetml/2017/richdata2" ref="B3:C29">
      <sortCondition descending="1" ref="C27:C46"/>
    </sortState>
  </autoFilter>
  <mergeCells count="3">
    <mergeCell ref="B2:D2"/>
    <mergeCell ref="B5:D5"/>
    <mergeCell ref="B20:D20"/>
  </mergeCells>
  <pageMargins left="0.25" right="0.25" top="0.75" bottom="0.75" header="0.3" footer="0.3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2022-01-03T14:54:52Z</dcterms:modified>
</cp:coreProperties>
</file>